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01" windowWidth="19215" windowHeight="11640" firstSheet="4" activeTab="7"/>
  </bookViews>
  <sheets>
    <sheet name="January 2008" sheetId="1" r:id="rId1"/>
    <sheet name="February 2008" sheetId="2" r:id="rId2"/>
    <sheet name="March 2008" sheetId="3" r:id="rId3"/>
    <sheet name="April 2008" sheetId="4" r:id="rId4"/>
    <sheet name="May 2008" sheetId="5" r:id="rId5"/>
    <sheet name="June 2008" sheetId="6" r:id="rId6"/>
    <sheet name="July 2008" sheetId="7" r:id="rId7"/>
    <sheet name="August 2008" sheetId="8" r:id="rId8"/>
    <sheet name="September 2008" sheetId="9" r:id="rId9"/>
    <sheet name="October 2008" sheetId="10" r:id="rId10"/>
    <sheet name="November 2008" sheetId="11" r:id="rId11"/>
    <sheet name="December 2008" sheetId="12" r:id="rId12"/>
  </sheets>
  <definedNames>
    <definedName name="_xlnm.Print_Area" localSheetId="3">'April 2008'!$A$1:$AG$61</definedName>
    <definedName name="_xlnm.Print_Area" localSheetId="11">'December 2008'!$A$1:$AH$62</definedName>
    <definedName name="_xlnm.Print_Area" localSheetId="1">'February 2008'!$A$1:$AH$62</definedName>
    <definedName name="_xlnm.Print_Area" localSheetId="0">'January 2008'!$A$1:$AH$62</definedName>
    <definedName name="_xlnm.Print_Area" localSheetId="2">'March 2008'!$A$1:$AH$62</definedName>
    <definedName name="_xlnm.Print_Area" localSheetId="4">'May 2008'!$A$1:$AG$61</definedName>
    <definedName name="_xlnm.Print_Area" localSheetId="10">'November 2008'!$A$1:$AG$64</definedName>
    <definedName name="_xlnm.Print_Area" localSheetId="9">'October 2008'!$A$1:$AH$64</definedName>
    <definedName name="_xlnm.Print_Area" localSheetId="8">'September 2008'!$A$1:$AG$62</definedName>
  </definedNames>
  <calcPr fullCalcOnLoad="1"/>
</workbook>
</file>

<file path=xl/sharedStrings.xml><?xml version="1.0" encoding="utf-8"?>
<sst xmlns="http://schemas.openxmlformats.org/spreadsheetml/2006/main" count="849" uniqueCount="42">
  <si>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</si>
  <si>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</si>
  <si>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</si>
  <si>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</si>
  <si>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</si>
  <si>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</si>
  <si>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</si>
  <si>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</si>
  <si>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</si>
  <si>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</si>
  <si>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</si>
  <si>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</si>
  <si>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</si>
  <si>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</si>
  <si>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</si>
  <si>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</si>
  <si>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</si>
  <si>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</si>
  <si>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</si>
  <si>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>.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</si>
  <si>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</si>
  <si>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</si>
  <si>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</si>
  <si>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</si>
  <si>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</si>
  <si>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</si>
  <si>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</si>
  <si>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</si>
  <si>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</si>
  <si>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T</t>
  </si>
  <si>
    <t>F</t>
  </si>
  <si>
    <t>S</t>
  </si>
  <si>
    <t>M</t>
  </si>
  <si>
    <t>W</t>
  </si>
  <si>
    <t>ASR</t>
  </si>
  <si>
    <t>Avg</t>
  </si>
  <si>
    <t>AVG</t>
  </si>
  <si>
    <t>*Newark Resevoir</t>
  </si>
  <si>
    <t xml:space="preserve">    * Newark Reservoir</t>
  </si>
  <si>
    <t xml:space="preserve">      Wells (South)</t>
  </si>
  <si>
    <t xml:space="preserve">       Wells (South)</t>
  </si>
  <si>
    <t>*Newark Reservoir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</si>
</sst>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0_)"/>
    <numFmt numFmtId="171" formatCode="0.000_)"/>
  </numFmts>
  <fonts count="46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color indexed="22"/>
      <name val="Arial"/>
      <family val="2"/>
    </font>
    <font>
      <sz val="16"/>
      <color indexed="2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u val="single"/>
      <sz val="24"/>
      <name val="Arial"/>
      <family val="2"/>
    </font>
    <font>
      <sz val="18"/>
      <name val="Arial"/>
      <family val="2"/>
    </font>
    <font>
      <b/>
      <sz val="16"/>
      <color indexed="23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8"/>
      <name val="Arial"/>
      <family val="2"/>
    </font>
    <font>
      <sz val="18"/>
      <color indexed="22"/>
      <name val="Arial"/>
      <family val="2"/>
    </font>
    <font>
      <sz val="1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 horizontal="center"/>
      <protection/>
    </xf>
    <xf numFmtId="164" fontId="1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2" fontId="17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19" fillId="0" borderId="0" xfId="0" applyNumberFormat="1" applyFont="1" applyFill="1" applyAlignment="1" applyProtection="1">
      <alignment horizontal="center"/>
      <protection/>
    </xf>
    <xf numFmtId="0" fontId="18" fillId="0" borderId="0" xfId="57" applyFont="1" applyFill="1" applyAlignment="1">
      <alignment/>
      <protection/>
    </xf>
    <xf numFmtId="2" fontId="17" fillId="0" borderId="0" xfId="57" applyNumberFormat="1" applyFont="1" applyFill="1" applyAlignment="1">
      <alignment horizontal="center"/>
      <protection/>
    </xf>
    <xf numFmtId="164" fontId="12" fillId="0" borderId="13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5" fontId="20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center"/>
      <protection/>
    </xf>
    <xf numFmtId="166" fontId="19" fillId="0" borderId="0" xfId="0" applyNumberFormat="1" applyFont="1" applyFill="1" applyAlignment="1" applyProtection="1">
      <alignment horizontal="center"/>
      <protection/>
    </xf>
    <xf numFmtId="164" fontId="19" fillId="0" borderId="11" xfId="0" applyNumberFormat="1" applyFont="1" applyFill="1" applyBorder="1" applyAlignment="1" applyProtection="1">
      <alignment horizontal="center"/>
      <protection/>
    </xf>
    <xf numFmtId="164" fontId="19" fillId="0" borderId="14" xfId="0" applyNumberFormat="1" applyFont="1" applyFill="1" applyBorder="1" applyAlignment="1" applyProtection="1">
      <alignment horizontal="center"/>
      <protection/>
    </xf>
    <xf numFmtId="166" fontId="19" fillId="0" borderId="14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/>
      <protection/>
    </xf>
    <xf numFmtId="0" fontId="21" fillId="0" borderId="0" xfId="0" applyNumberFormat="1" applyFont="1" applyFill="1" applyAlignment="1" applyProtection="1">
      <alignment horizont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4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164" fontId="22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166" fontId="19" fillId="0" borderId="0" xfId="0" applyNumberFormat="1" applyFont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6" fontId="19" fillId="0" borderId="1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Alignment="1" applyProtection="1">
      <alignment/>
      <protection/>
    </xf>
    <xf numFmtId="166" fontId="19" fillId="0" borderId="13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Fill="1" applyAlignment="1" applyProtection="1">
      <alignment horizontal="center"/>
      <protection/>
    </xf>
    <xf numFmtId="166" fontId="19" fillId="0" borderId="11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 horizontal="center"/>
      <protection/>
    </xf>
    <xf numFmtId="166" fontId="13" fillId="0" borderId="0" xfId="0" applyNumberFormat="1" applyFont="1" applyFill="1" applyBorder="1" applyAlignment="1" applyProtection="1">
      <alignment horizontal="center"/>
      <protection/>
    </xf>
    <xf numFmtId="166" fontId="13" fillId="0" borderId="1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Alignment="1" applyProtection="1">
      <alignment horizontal="center"/>
      <protection/>
    </xf>
    <xf numFmtId="0" fontId="19" fillId="0" borderId="0" xfId="0" applyNumberFormat="1" applyFont="1" applyFill="1" applyAlignment="1" applyProtection="1">
      <alignment horizontal="center"/>
      <protection/>
    </xf>
    <xf numFmtId="165" fontId="19" fillId="0" borderId="0" xfId="0" applyNumberFormat="1" applyFont="1" applyFill="1" applyAlignment="1" applyProtection="1">
      <alignment horizontal="center"/>
      <protection/>
    </xf>
    <xf numFmtId="170" fontId="19" fillId="0" borderId="0" xfId="0" applyNumberFormat="1" applyFont="1" applyFill="1" applyAlignment="1" applyProtection="1">
      <alignment horizontal="center"/>
      <protection/>
    </xf>
    <xf numFmtId="164" fontId="19" fillId="0" borderId="14" xfId="0" applyNumberFormat="1" applyFont="1" applyBorder="1" applyAlignment="1" applyProtection="1">
      <alignment horizontal="center"/>
      <protection/>
    </xf>
    <xf numFmtId="164" fontId="19" fillId="0" borderId="11" xfId="0" applyNumberFormat="1" applyFont="1" applyBorder="1" applyAlignment="1" applyProtection="1">
      <alignment horizontal="center"/>
      <protection/>
    </xf>
    <xf numFmtId="164" fontId="22" fillId="0" borderId="0" xfId="0" applyNumberFormat="1" applyFont="1" applyFill="1" applyAlignment="1" applyProtection="1">
      <alignment horizontal="center"/>
      <protection/>
    </xf>
    <xf numFmtId="164" fontId="22" fillId="0" borderId="0" xfId="0" applyNumberFormat="1" applyFont="1" applyAlignment="1" applyProtection="1">
      <alignment horizontal="center"/>
      <protection/>
    </xf>
    <xf numFmtId="164" fontId="22" fillId="0" borderId="14" xfId="0" applyNumberFormat="1" applyFont="1" applyFill="1" applyBorder="1" applyAlignment="1" applyProtection="1">
      <alignment horizontal="center"/>
      <protection/>
    </xf>
    <xf numFmtId="164" fontId="22" fillId="0" borderId="11" xfId="0" applyNumberFormat="1" applyFont="1" applyFill="1" applyBorder="1" applyAlignment="1" applyProtection="1">
      <alignment horizontal="center"/>
      <protection/>
    </xf>
    <xf numFmtId="2" fontId="16" fillId="0" borderId="0" xfId="57" applyNumberFormat="1" applyFont="1" applyAlignment="1">
      <alignment horizontal="center"/>
      <protection/>
    </xf>
    <xf numFmtId="2" fontId="16" fillId="0" borderId="0" xfId="0" applyNumberFormat="1" applyFont="1" applyAlignment="1" applyProtection="1">
      <alignment horizontal="center"/>
      <protection/>
    </xf>
    <xf numFmtId="166" fontId="22" fillId="0" borderId="0" xfId="0" applyNumberFormat="1" applyFont="1" applyAlignment="1" applyProtection="1">
      <alignment horizontal="center"/>
      <protection/>
    </xf>
    <xf numFmtId="166" fontId="22" fillId="0" borderId="0" xfId="0" applyNumberFormat="1" applyFont="1" applyFill="1" applyAlignment="1" applyProtection="1">
      <alignment horizontal="center"/>
      <protection/>
    </xf>
    <xf numFmtId="166" fontId="22" fillId="0" borderId="14" xfId="0" applyNumberFormat="1" applyFont="1" applyBorder="1" applyAlignment="1" applyProtection="1">
      <alignment horizontal="center"/>
      <protection/>
    </xf>
    <xf numFmtId="166" fontId="22" fillId="0" borderId="14" xfId="0" applyNumberFormat="1" applyFont="1" applyFill="1" applyBorder="1" applyAlignment="1" applyProtection="1">
      <alignment horizontal="center"/>
      <protection/>
    </xf>
    <xf numFmtId="166" fontId="19" fillId="0" borderId="11" xfId="0" applyNumberFormat="1" applyFont="1" applyBorder="1" applyAlignment="1" applyProtection="1">
      <alignment horizontal="center"/>
      <protection/>
    </xf>
    <xf numFmtId="166" fontId="24" fillId="0" borderId="0" xfId="57" applyNumberFormat="1" applyFont="1" applyAlignment="1">
      <alignment horizontal="center"/>
      <protection/>
    </xf>
    <xf numFmtId="166" fontId="22" fillId="0" borderId="0" xfId="0" applyNumberFormat="1" applyFont="1" applyAlignment="1">
      <alignment horizontal="center"/>
    </xf>
    <xf numFmtId="166" fontId="22" fillId="0" borderId="11" xfId="0" applyNumberFormat="1" applyFont="1" applyFill="1" applyBorder="1" applyAlignment="1" applyProtection="1">
      <alignment horizontal="center"/>
      <protection/>
    </xf>
    <xf numFmtId="166" fontId="22" fillId="0" borderId="11" xfId="0" applyNumberFormat="1" applyFont="1" applyBorder="1" applyAlignment="1" applyProtection="1">
      <alignment horizontal="center"/>
      <protection/>
    </xf>
    <xf numFmtId="166" fontId="22" fillId="0" borderId="0" xfId="0" applyNumberFormat="1" applyFont="1" applyFill="1" applyAlignment="1">
      <alignment/>
    </xf>
    <xf numFmtId="166" fontId="22" fillId="0" borderId="0" xfId="0" applyNumberFormat="1" applyFont="1" applyFill="1" applyAlignment="1" applyProtection="1">
      <alignment/>
      <protection/>
    </xf>
    <xf numFmtId="2" fontId="22" fillId="0" borderId="0" xfId="0" applyNumberFormat="1" applyFont="1" applyAlignment="1" applyProtection="1">
      <alignment horizontal="center"/>
      <protection/>
    </xf>
    <xf numFmtId="2" fontId="22" fillId="0" borderId="0" xfId="0" applyNumberFormat="1" applyFont="1" applyFill="1" applyAlignment="1" applyProtection="1">
      <alignment horizontal="center"/>
      <protection/>
    </xf>
    <xf numFmtId="0" fontId="22" fillId="0" borderId="0" xfId="0" applyNumberFormat="1" applyFont="1" applyFill="1" applyAlignment="1" applyProtection="1">
      <alignment horizontal="center"/>
      <protection/>
    </xf>
    <xf numFmtId="165" fontId="22" fillId="0" borderId="0" xfId="0" applyNumberFormat="1" applyFont="1" applyFill="1" applyAlignment="1" applyProtection="1">
      <alignment horizontal="center"/>
      <protection/>
    </xf>
    <xf numFmtId="171" fontId="22" fillId="0" borderId="0" xfId="0" applyNumberFormat="1" applyFont="1" applyFill="1" applyAlignment="1" applyProtection="1">
      <alignment horizontal="center"/>
      <protection/>
    </xf>
    <xf numFmtId="17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>
      <alignment/>
    </xf>
    <xf numFmtId="164" fontId="22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2" fontId="24" fillId="0" borderId="0" xfId="57" applyNumberFormat="1" applyFont="1" applyFill="1" applyAlignment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166" fontId="25" fillId="0" borderId="0" xfId="57" applyNumberFormat="1" applyFont="1" applyFill="1" applyAlignment="1">
      <alignment horizontal="center"/>
      <protection/>
    </xf>
    <xf numFmtId="166" fontId="25" fillId="0" borderId="0" xfId="57" applyNumberFormat="1" applyFont="1" applyFill="1" applyAlignment="1">
      <alignment/>
      <protection/>
    </xf>
    <xf numFmtId="166" fontId="22" fillId="0" borderId="0" xfId="0" applyNumberFormat="1" applyFont="1" applyFill="1" applyBorder="1" applyAlignment="1" applyProtection="1">
      <alignment horizontal="center"/>
      <protection/>
    </xf>
    <xf numFmtId="166" fontId="22" fillId="0" borderId="10" xfId="0" applyNumberFormat="1" applyFont="1" applyFill="1" applyBorder="1" applyAlignment="1" applyProtection="1">
      <alignment horizontal="center"/>
      <protection/>
    </xf>
    <xf numFmtId="166" fontId="22" fillId="0" borderId="13" xfId="0" applyNumberFormat="1" applyFont="1" applyFill="1" applyBorder="1" applyAlignment="1" applyProtection="1">
      <alignment horizontal="center"/>
      <protection/>
    </xf>
    <xf numFmtId="166" fontId="26" fillId="0" borderId="0" xfId="0" applyNumberFormat="1" applyFont="1" applyFill="1" applyAlignment="1" applyProtection="1">
      <alignment horizontal="center"/>
      <protection/>
    </xf>
    <xf numFmtId="166" fontId="22" fillId="0" borderId="12" xfId="0" applyNumberFormat="1" applyFont="1" applyFill="1" applyBorder="1" applyAlignment="1" applyProtection="1">
      <alignment horizontal="center"/>
      <protection/>
    </xf>
    <xf numFmtId="16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/>
    </xf>
    <xf numFmtId="165" fontId="26" fillId="0" borderId="0" xfId="0" applyNumberFormat="1" applyFont="1" applyAlignment="1" applyProtection="1">
      <alignment horizontal="center"/>
      <protection/>
    </xf>
    <xf numFmtId="165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164" fontId="22" fillId="0" borderId="0" xfId="0" applyNumberFormat="1" applyFont="1" applyFill="1" applyAlignment="1" applyProtection="1">
      <alignment/>
      <protection/>
    </xf>
    <xf numFmtId="164" fontId="27" fillId="0" borderId="0" xfId="0" applyNumberFormat="1" applyFont="1" applyAlignment="1" applyProtection="1">
      <alignment horizontal="center"/>
      <protection/>
    </xf>
    <xf numFmtId="166" fontId="28" fillId="0" borderId="0" xfId="0" applyNumberFormat="1" applyFont="1" applyFill="1" applyAlignment="1" applyProtection="1">
      <alignment horizontal="center"/>
      <protection/>
    </xf>
    <xf numFmtId="164" fontId="28" fillId="0" borderId="0" xfId="0" applyNumberFormat="1" applyFont="1" applyFill="1" applyAlignment="1" applyProtection="1">
      <alignment horizontal="center"/>
      <protection/>
    </xf>
    <xf numFmtId="166" fontId="28" fillId="0" borderId="11" xfId="0" applyNumberFormat="1" applyFont="1" applyFill="1" applyBorder="1" applyAlignment="1" applyProtection="1">
      <alignment horizontal="center"/>
      <protection/>
    </xf>
    <xf numFmtId="164" fontId="22" fillId="0" borderId="11" xfId="0" applyNumberFormat="1" applyFont="1" applyBorder="1" applyAlignment="1" applyProtection="1">
      <alignment horizontal="center"/>
      <protection/>
    </xf>
    <xf numFmtId="164" fontId="22" fillId="0" borderId="0" xfId="0" applyNumberFormat="1" applyFont="1" applyBorder="1" applyAlignment="1" applyProtection="1">
      <alignment horizontal="center"/>
      <protection/>
    </xf>
    <xf numFmtId="164" fontId="22" fillId="0" borderId="12" xfId="0" applyNumberFormat="1" applyFont="1" applyBorder="1" applyAlignment="1" applyProtection="1">
      <alignment horizontal="center"/>
      <protection/>
    </xf>
    <xf numFmtId="164" fontId="22" fillId="0" borderId="12" xfId="0" applyNumberFormat="1" applyFont="1" applyFill="1" applyBorder="1" applyAlignment="1" applyProtection="1">
      <alignment horizontal="center"/>
      <protection/>
    </xf>
    <xf numFmtId="164" fontId="26" fillId="0" borderId="16" xfId="0" applyNumberFormat="1" applyFont="1" applyFill="1" applyBorder="1" applyAlignment="1" applyProtection="1">
      <alignment horizontal="center"/>
      <protection/>
    </xf>
    <xf numFmtId="164" fontId="22" fillId="0" borderId="10" xfId="0" applyNumberFormat="1" applyFont="1" applyBorder="1" applyAlignment="1" applyProtection="1">
      <alignment horizontal="center"/>
      <protection/>
    </xf>
    <xf numFmtId="164" fontId="22" fillId="0" borderId="10" xfId="0" applyNumberFormat="1" applyFont="1" applyFill="1" applyBorder="1" applyAlignment="1" applyProtection="1">
      <alignment horizontal="center"/>
      <protection/>
    </xf>
    <xf numFmtId="164" fontId="22" fillId="0" borderId="17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Alignment="1" applyProtection="1">
      <alignment horizontal="center"/>
      <protection/>
    </xf>
    <xf numFmtId="164" fontId="22" fillId="0" borderId="14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166" fontId="22" fillId="0" borderId="0" xfId="57" applyNumberFormat="1" applyFont="1" applyFill="1" applyAlignment="1">
      <alignment horizontal="center"/>
      <protection/>
    </xf>
    <xf numFmtId="166" fontId="22" fillId="0" borderId="0" xfId="57" applyNumberFormat="1" applyFont="1" applyFill="1" applyAlignment="1">
      <alignment/>
      <protection/>
    </xf>
    <xf numFmtId="2" fontId="24" fillId="0" borderId="0" xfId="57" applyNumberFormat="1" applyFont="1" applyAlignment="1">
      <alignment horizontal="center"/>
      <protection/>
    </xf>
    <xf numFmtId="164" fontId="22" fillId="0" borderId="18" xfId="0" applyNumberFormat="1" applyFont="1" applyFill="1" applyBorder="1" applyAlignment="1" applyProtection="1">
      <alignment horizontal="center"/>
      <protection/>
    </xf>
    <xf numFmtId="164" fontId="22" fillId="0" borderId="19" xfId="0" applyNumberFormat="1" applyFont="1" applyFill="1" applyBorder="1" applyAlignment="1" applyProtection="1">
      <alignment horizontal="center"/>
      <protection/>
    </xf>
    <xf numFmtId="2" fontId="22" fillId="0" borderId="20" xfId="0" applyNumberFormat="1" applyFont="1" applyFill="1" applyBorder="1" applyAlignment="1" applyProtection="1">
      <alignment horizontal="center"/>
      <protection/>
    </xf>
    <xf numFmtId="166" fontId="22" fillId="0" borderId="20" xfId="0" applyNumberFormat="1" applyFont="1" applyFill="1" applyBorder="1" applyAlignment="1" applyProtection="1">
      <alignment horizontal="center"/>
      <protection/>
    </xf>
    <xf numFmtId="166" fontId="22" fillId="0" borderId="10" xfId="0" applyNumberFormat="1" applyFont="1" applyBorder="1" applyAlignment="1" applyProtection="1">
      <alignment horizontal="center"/>
      <protection/>
    </xf>
    <xf numFmtId="164" fontId="26" fillId="0" borderId="0" xfId="0" applyNumberFormat="1" applyFont="1" applyFill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166" fontId="24" fillId="0" borderId="0" xfId="57" applyNumberFormat="1" applyFont="1" applyFill="1" applyAlignment="1">
      <alignment horizontal="center"/>
      <protection/>
    </xf>
    <xf numFmtId="166" fontId="22" fillId="0" borderId="18" xfId="0" applyNumberFormat="1" applyFont="1" applyFill="1" applyBorder="1" applyAlignment="1" applyProtection="1">
      <alignment horizontal="center"/>
      <protection/>
    </xf>
    <xf numFmtId="2" fontId="22" fillId="0" borderId="0" xfId="57" applyNumberFormat="1" applyFont="1" applyFill="1" applyAlignment="1">
      <alignment horizontal="center"/>
      <protection/>
    </xf>
    <xf numFmtId="170" fontId="22" fillId="0" borderId="0" xfId="0" applyNumberFormat="1" applyFont="1" applyFill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164" fontId="22" fillId="13" borderId="0" xfId="0" applyNumberFormat="1" applyFont="1" applyFill="1" applyAlignment="1" applyProtection="1">
      <alignment horizontal="center"/>
      <protection/>
    </xf>
    <xf numFmtId="0" fontId="22" fillId="13" borderId="0" xfId="0" applyNumberFormat="1" applyFont="1" applyFill="1" applyAlignment="1" applyProtection="1">
      <alignment horizontal="center"/>
      <protection/>
    </xf>
    <xf numFmtId="165" fontId="22" fillId="13" borderId="0" xfId="0" applyNumberFormat="1" applyFont="1" applyFill="1" applyAlignment="1" applyProtection="1">
      <alignment horizontal="center"/>
      <protection/>
    </xf>
    <xf numFmtId="166" fontId="22" fillId="13" borderId="0" xfId="0" applyNumberFormat="1" applyFont="1" applyFill="1" applyAlignment="1" applyProtection="1">
      <alignment horizontal="center"/>
      <protection/>
    </xf>
    <xf numFmtId="164" fontId="22" fillId="13" borderId="11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 horizontal="center"/>
      <protection/>
    </xf>
    <xf numFmtId="166" fontId="3" fillId="0" borderId="11" xfId="0" applyNumberFormat="1" applyFont="1" applyFill="1" applyBorder="1" applyAlignment="1" applyProtection="1">
      <alignment horizontal="center"/>
      <protection/>
    </xf>
    <xf numFmtId="1" fontId="22" fillId="0" borderId="0" xfId="0" applyNumberFormat="1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ember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zoomScale="50" zoomScaleNormal="5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5" sqref="B15:AF23"/>
    </sheetView>
  </sheetViews>
  <sheetFormatPr defaultColWidth="8.88671875" defaultRowHeight="15"/>
  <cols>
    <col min="1" max="1" width="31.4453125" style="0" customWidth="1"/>
    <col min="2" max="33" width="9.77734375" style="0" customWidth="1"/>
  </cols>
  <sheetData>
    <row r="1" spans="1:34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9"/>
      <c r="AH1" s="3"/>
    </row>
    <row r="2" spans="1:34" ht="27.75" customHeight="1">
      <c r="A2" s="2">
        <v>39455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9"/>
      <c r="AH2" s="3"/>
    </row>
    <row r="3" spans="1:34" ht="27.75" customHeight="1">
      <c r="A3" s="4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5"/>
      <c r="AA3" s="4"/>
      <c r="AB3" s="5"/>
      <c r="AC3" s="5"/>
      <c r="AD3" s="5"/>
      <c r="AE3" s="5"/>
      <c r="AF3" s="5"/>
      <c r="AG3" s="60"/>
      <c r="AH3" s="3"/>
    </row>
    <row r="4" spans="1:34" ht="27.75" customHeight="1">
      <c r="A4" s="7"/>
      <c r="B4" s="48" t="s">
        <v>33</v>
      </c>
      <c r="C4" s="48" t="s">
        <v>29</v>
      </c>
      <c r="D4" s="48" t="s">
        <v>30</v>
      </c>
      <c r="E4" s="48" t="s">
        <v>31</v>
      </c>
      <c r="F4" s="48" t="s">
        <v>31</v>
      </c>
      <c r="G4" s="48" t="s">
        <v>32</v>
      </c>
      <c r="H4" s="48" t="s">
        <v>29</v>
      </c>
      <c r="I4" s="48" t="s">
        <v>33</v>
      </c>
      <c r="J4" s="48" t="s">
        <v>29</v>
      </c>
      <c r="K4" s="48" t="s">
        <v>30</v>
      </c>
      <c r="L4" s="48" t="s">
        <v>31</v>
      </c>
      <c r="M4" s="48" t="s">
        <v>31</v>
      </c>
      <c r="N4" s="48" t="s">
        <v>32</v>
      </c>
      <c r="O4" s="48" t="s">
        <v>29</v>
      </c>
      <c r="P4" s="48" t="s">
        <v>33</v>
      </c>
      <c r="Q4" s="48" t="s">
        <v>29</v>
      </c>
      <c r="R4" s="48" t="s">
        <v>30</v>
      </c>
      <c r="S4" s="48" t="s">
        <v>31</v>
      </c>
      <c r="T4" s="48" t="s">
        <v>31</v>
      </c>
      <c r="U4" s="48" t="s">
        <v>32</v>
      </c>
      <c r="V4" s="48" t="s">
        <v>29</v>
      </c>
      <c r="W4" s="48" t="s">
        <v>33</v>
      </c>
      <c r="X4" s="48" t="s">
        <v>29</v>
      </c>
      <c r="Y4" s="48" t="s">
        <v>30</v>
      </c>
      <c r="Z4" s="48" t="s">
        <v>31</v>
      </c>
      <c r="AA4" s="48" t="s">
        <v>31</v>
      </c>
      <c r="AB4" s="48" t="s">
        <v>32</v>
      </c>
      <c r="AC4" s="48" t="s">
        <v>29</v>
      </c>
      <c r="AD4" s="48" t="s">
        <v>33</v>
      </c>
      <c r="AE4" s="48" t="s">
        <v>29</v>
      </c>
      <c r="AF4" s="48" t="s">
        <v>30</v>
      </c>
      <c r="AG4" s="61"/>
      <c r="AH4" s="8"/>
    </row>
    <row r="5" spans="1:34" ht="27.75" customHeight="1">
      <c r="A5" s="9"/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50">
        <v>16</v>
      </c>
      <c r="R5" s="50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  <c r="Y5" s="51">
        <v>24</v>
      </c>
      <c r="Z5" s="50">
        <v>25</v>
      </c>
      <c r="AA5" s="50">
        <v>26</v>
      </c>
      <c r="AB5" s="50">
        <v>27</v>
      </c>
      <c r="AC5" s="50">
        <v>28</v>
      </c>
      <c r="AD5" s="50">
        <v>29</v>
      </c>
      <c r="AE5" s="50">
        <v>30</v>
      </c>
      <c r="AF5" s="50">
        <v>31</v>
      </c>
      <c r="AG5" s="62"/>
      <c r="AH5" s="3"/>
    </row>
    <row r="6" spans="1:34" ht="27.75" customHeight="1">
      <c r="A6" s="10" t="s">
        <v>0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53"/>
      <c r="Q6" s="54"/>
      <c r="R6" s="54"/>
      <c r="S6" s="48"/>
      <c r="T6" s="48"/>
      <c r="U6" s="48"/>
      <c r="V6" s="48"/>
      <c r="W6" s="48"/>
      <c r="X6" s="48"/>
      <c r="Y6" s="48"/>
      <c r="Z6" s="54"/>
      <c r="AA6" s="54"/>
      <c r="AB6" s="54"/>
      <c r="AC6" s="54"/>
      <c r="AD6" s="54"/>
      <c r="AE6" s="54"/>
      <c r="AF6" s="54"/>
      <c r="AG6" s="63"/>
      <c r="AH6" s="31"/>
    </row>
    <row r="7" spans="1:34" ht="27.75" customHeight="1">
      <c r="A7" s="9"/>
      <c r="B7" s="48"/>
      <c r="C7" s="48"/>
      <c r="D7" s="48"/>
      <c r="E7" s="48"/>
      <c r="F7" s="48"/>
      <c r="G7" s="48"/>
      <c r="H7" s="48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63"/>
      <c r="AH7" s="32"/>
    </row>
    <row r="8" spans="1:34" ht="27.75" customHeight="1">
      <c r="A8" s="9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63"/>
      <c r="AH8" s="8"/>
    </row>
    <row r="9" spans="1:34" ht="27.75" customHeight="1">
      <c r="A9" s="9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63"/>
      <c r="AH9" s="16"/>
    </row>
    <row r="10" spans="1:34" ht="27.75" customHeight="1">
      <c r="A10" s="9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64"/>
      <c r="AH10" s="16"/>
    </row>
    <row r="11" spans="1:34" ht="27.75" customHeight="1">
      <c r="A11" s="9"/>
      <c r="B11" s="40"/>
      <c r="C11" s="40"/>
      <c r="D11" s="40"/>
      <c r="E11" s="34"/>
      <c r="F11" s="34"/>
      <c r="G11" s="34"/>
      <c r="H11" s="34"/>
      <c r="I11" s="34"/>
      <c r="J11" s="40"/>
      <c r="K11" s="40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65" t="s">
        <v>36</v>
      </c>
      <c r="AH11" s="9"/>
    </row>
    <row r="12" spans="1:34" ht="27.75" customHeight="1" thickBot="1">
      <c r="A12" s="9"/>
      <c r="B12" s="23">
        <f aca="true" t="shared" si="0" ref="B12:AF12">SUM(B8:B10)</f>
        <v>0</v>
      </c>
      <c r="C12" s="23">
        <f t="shared" si="0"/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0</v>
      </c>
      <c r="S12" s="23">
        <f t="shared" si="0"/>
        <v>0</v>
      </c>
      <c r="T12" s="23">
        <f t="shared" si="0"/>
        <v>0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0"/>
        <v>0</v>
      </c>
      <c r="Z12" s="23">
        <f t="shared" si="0"/>
        <v>0</v>
      </c>
      <c r="AA12" s="23">
        <f t="shared" si="0"/>
        <v>0</v>
      </c>
      <c r="AB12" s="23">
        <f t="shared" si="0"/>
        <v>0</v>
      </c>
      <c r="AC12" s="23">
        <f t="shared" si="0"/>
        <v>0</v>
      </c>
      <c r="AD12" s="23">
        <f t="shared" si="0"/>
        <v>0</v>
      </c>
      <c r="AE12" s="23">
        <f t="shared" si="0"/>
        <v>0</v>
      </c>
      <c r="AF12" s="23">
        <f t="shared" si="0"/>
        <v>0</v>
      </c>
      <c r="AG12" s="66">
        <f>SUM(B12:AF12)/31</f>
        <v>0</v>
      </c>
      <c r="AH12" s="16"/>
    </row>
    <row r="13" spans="1:34" ht="27.75" customHeight="1">
      <c r="A13" s="10" t="s">
        <v>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65"/>
      <c r="AH13" s="16"/>
    </row>
    <row r="14" spans="1:34" ht="27.75" customHeight="1">
      <c r="A14" s="9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65"/>
      <c r="AH14" s="16"/>
    </row>
    <row r="15" spans="1:34" ht="27.75" customHeight="1">
      <c r="A15" s="9" t="s">
        <v>20</v>
      </c>
      <c r="B15" s="93">
        <v>14.179663</v>
      </c>
      <c r="C15" s="93">
        <v>16.065852</v>
      </c>
      <c r="D15" s="93">
        <v>16.748527</v>
      </c>
      <c r="E15" s="93">
        <v>15.465293</v>
      </c>
      <c r="F15" s="93">
        <v>15.460666</v>
      </c>
      <c r="G15" s="93">
        <v>16.414046</v>
      </c>
      <c r="H15" s="93">
        <v>16.966898</v>
      </c>
      <c r="I15" s="93">
        <v>17.290269</v>
      </c>
      <c r="J15" s="93">
        <v>17.46215</v>
      </c>
      <c r="K15" s="93">
        <v>15.077685</v>
      </c>
      <c r="L15" s="93">
        <v>14.202636</v>
      </c>
      <c r="M15" s="93">
        <v>14.060374</v>
      </c>
      <c r="N15" s="93">
        <v>15.69603</v>
      </c>
      <c r="O15" s="93">
        <v>16.253411</v>
      </c>
      <c r="P15" s="93">
        <v>14.833154</v>
      </c>
      <c r="Q15" s="93">
        <v>14.794471</v>
      </c>
      <c r="R15" s="93">
        <v>14.24721</v>
      </c>
      <c r="S15" s="93">
        <v>15.256893</v>
      </c>
      <c r="T15" s="93">
        <v>14.934956</v>
      </c>
      <c r="U15" s="93">
        <v>14.920186</v>
      </c>
      <c r="V15" s="93">
        <v>15.543358</v>
      </c>
      <c r="W15" s="93">
        <v>15.729596</v>
      </c>
      <c r="X15" s="93">
        <v>15.953555</v>
      </c>
      <c r="Y15" s="93">
        <v>15.425636</v>
      </c>
      <c r="Z15" s="93">
        <v>12.977681</v>
      </c>
      <c r="AA15" s="93">
        <v>15.259837</v>
      </c>
      <c r="AB15" s="93">
        <v>15.32813</v>
      </c>
      <c r="AC15" s="93">
        <v>15.718166</v>
      </c>
      <c r="AD15" s="93">
        <v>15.690163</v>
      </c>
      <c r="AE15" s="93">
        <v>15.739906</v>
      </c>
      <c r="AF15" s="93">
        <v>15.044687</v>
      </c>
      <c r="AG15" s="65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65"/>
      <c r="AH16" s="16"/>
    </row>
    <row r="17" spans="1:34" ht="27.75" customHeight="1">
      <c r="A17" s="8" t="s">
        <v>34</v>
      </c>
      <c r="B17" s="17">
        <v>0</v>
      </c>
      <c r="C17" s="17">
        <v>-0.000584</v>
      </c>
      <c r="D17" s="17">
        <v>-0.601657</v>
      </c>
      <c r="E17" s="17">
        <v>-0.710361</v>
      </c>
      <c r="F17" s="17">
        <v>-0.713662</v>
      </c>
      <c r="G17" s="17">
        <v>-0.703811</v>
      </c>
      <c r="H17" s="17">
        <v>-0.701975</v>
      </c>
      <c r="I17" s="17">
        <v>-0.689606</v>
      </c>
      <c r="J17" s="93">
        <v>-0.739459</v>
      </c>
      <c r="K17" s="93">
        <v>-0.687166</v>
      </c>
      <c r="L17" s="93">
        <v>-0.78627</v>
      </c>
      <c r="M17" s="93">
        <v>-0.730631</v>
      </c>
      <c r="N17" s="93">
        <v>-0.719479</v>
      </c>
      <c r="O17" s="93">
        <v>-0.711435</v>
      </c>
      <c r="P17" s="93">
        <v>-0.699613</v>
      </c>
      <c r="Q17" s="93">
        <v>-0.718609</v>
      </c>
      <c r="R17" s="93">
        <v>-0.772983</v>
      </c>
      <c r="S17" s="93">
        <v>-0.790345</v>
      </c>
      <c r="T17" s="93">
        <v>-0.73927</v>
      </c>
      <c r="U17" s="93">
        <v>-0.775533</v>
      </c>
      <c r="V17" s="93">
        <v>-0.769709</v>
      </c>
      <c r="W17" s="93">
        <v>-0.641243</v>
      </c>
      <c r="X17" s="93">
        <v>-0.776978</v>
      </c>
      <c r="Y17" s="93">
        <v>-0.768778</v>
      </c>
      <c r="Z17" s="93">
        <v>-0.768067</v>
      </c>
      <c r="AA17" s="93">
        <v>-0.775758</v>
      </c>
      <c r="AB17" s="93">
        <v>-0.77346</v>
      </c>
      <c r="AC17" s="93">
        <v>-0.78578</v>
      </c>
      <c r="AD17" s="93">
        <v>-0.777817</v>
      </c>
      <c r="AE17" s="93">
        <v>-0.748914</v>
      </c>
      <c r="AF17" s="93">
        <v>-0.814622</v>
      </c>
      <c r="AG17" s="65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65"/>
      <c r="AH18" s="16"/>
    </row>
    <row r="19" spans="1:34" ht="27.75" customHeight="1">
      <c r="A19" s="9" t="s">
        <v>5</v>
      </c>
      <c r="B19" s="17">
        <v>2.262412</v>
      </c>
      <c r="C19" s="17">
        <v>2.240109</v>
      </c>
      <c r="D19" s="17">
        <v>2.283568</v>
      </c>
      <c r="E19" s="17">
        <v>2.19589</v>
      </c>
      <c r="F19" s="17">
        <v>1.757169</v>
      </c>
      <c r="G19" s="17">
        <v>2.975226</v>
      </c>
      <c r="H19" s="17">
        <v>2.298857</v>
      </c>
      <c r="I19" s="17">
        <v>2.7</v>
      </c>
      <c r="J19" s="93">
        <v>2.664288</v>
      </c>
      <c r="K19" s="93">
        <v>3.368374</v>
      </c>
      <c r="L19" s="93">
        <v>2.943149</v>
      </c>
      <c r="M19" s="93">
        <v>2.972256</v>
      </c>
      <c r="N19" s="93">
        <v>3.044831</v>
      </c>
      <c r="O19" s="93">
        <v>3.074255</v>
      </c>
      <c r="P19" s="93">
        <v>3.055562</v>
      </c>
      <c r="Q19" s="93">
        <v>3.083647</v>
      </c>
      <c r="R19" s="93">
        <v>3.014494</v>
      </c>
      <c r="S19" s="93">
        <v>3.065269</v>
      </c>
      <c r="T19" s="93">
        <v>3.002877</v>
      </c>
      <c r="U19" s="93">
        <v>3.130131</v>
      </c>
      <c r="V19" s="93">
        <v>3.191461</v>
      </c>
      <c r="W19" s="93">
        <v>3.139656</v>
      </c>
      <c r="X19" s="93">
        <v>3.096368</v>
      </c>
      <c r="Y19" s="93">
        <v>3.141903</v>
      </c>
      <c r="Z19" s="93">
        <v>3.097591</v>
      </c>
      <c r="AA19" s="93">
        <v>3.030628</v>
      </c>
      <c r="AB19" s="93">
        <v>0</v>
      </c>
      <c r="AC19" s="93">
        <v>3.132148</v>
      </c>
      <c r="AD19" s="93">
        <v>3.114636</v>
      </c>
      <c r="AE19" s="93">
        <v>3.037822</v>
      </c>
      <c r="AF19" s="93">
        <v>3.052437</v>
      </c>
      <c r="AG19" s="65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65"/>
      <c r="AH20" s="16"/>
    </row>
    <row r="21" spans="1:34" ht="27.75" customHeight="1">
      <c r="A21" s="9" t="s">
        <v>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65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65"/>
      <c r="AH22" s="16"/>
    </row>
    <row r="23" spans="1:34" ht="27.75" customHeight="1">
      <c r="A23" s="9" t="s">
        <v>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64"/>
      <c r="AH23" s="16"/>
    </row>
    <row r="24" spans="1:34" ht="27.75" customHeight="1">
      <c r="A24" s="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42"/>
      <c r="AF24" s="43"/>
      <c r="AG24" s="65" t="s">
        <v>36</v>
      </c>
      <c r="AH24" s="9"/>
    </row>
    <row r="25" spans="1:34" ht="27.75" customHeight="1" thickBot="1">
      <c r="A25" s="9"/>
      <c r="B25" s="44">
        <f aca="true" t="shared" si="1" ref="B25:AD25">SUM(B15:B24)</f>
        <v>16.442075</v>
      </c>
      <c r="C25" s="44">
        <f t="shared" si="1"/>
        <v>18.305377</v>
      </c>
      <c r="D25" s="44">
        <f t="shared" si="1"/>
        <v>18.430438</v>
      </c>
      <c r="E25" s="44">
        <f t="shared" si="1"/>
        <v>16.950822</v>
      </c>
      <c r="F25" s="44">
        <f t="shared" si="1"/>
        <v>16.504173</v>
      </c>
      <c r="G25" s="44">
        <f t="shared" si="1"/>
        <v>18.685461</v>
      </c>
      <c r="H25" s="44">
        <f t="shared" si="1"/>
        <v>18.56378</v>
      </c>
      <c r="I25" s="44">
        <f t="shared" si="1"/>
        <v>19.300662999999997</v>
      </c>
      <c r="J25" s="44">
        <f t="shared" si="1"/>
        <v>19.386979</v>
      </c>
      <c r="K25" s="44">
        <f t="shared" si="1"/>
        <v>17.758893</v>
      </c>
      <c r="L25" s="44">
        <f t="shared" si="1"/>
        <v>16.359515000000002</v>
      </c>
      <c r="M25" s="44">
        <f t="shared" si="1"/>
        <v>16.301999</v>
      </c>
      <c r="N25" s="44">
        <f t="shared" si="1"/>
        <v>18.021382</v>
      </c>
      <c r="O25" s="44">
        <f t="shared" si="1"/>
        <v>18.616231</v>
      </c>
      <c r="P25" s="44">
        <f t="shared" si="1"/>
        <v>17.189103000000003</v>
      </c>
      <c r="Q25" s="44">
        <f t="shared" si="1"/>
        <v>17.159509</v>
      </c>
      <c r="R25" s="44">
        <f t="shared" si="1"/>
        <v>16.488721</v>
      </c>
      <c r="S25" s="44">
        <f t="shared" si="1"/>
        <v>17.531817</v>
      </c>
      <c r="T25" s="44">
        <f t="shared" si="1"/>
        <v>17.198563</v>
      </c>
      <c r="U25" s="44">
        <f t="shared" si="1"/>
        <v>17.274784</v>
      </c>
      <c r="V25" s="44">
        <f t="shared" si="1"/>
        <v>17.96511</v>
      </c>
      <c r="W25" s="44">
        <f t="shared" si="1"/>
        <v>18.228009</v>
      </c>
      <c r="X25" s="44">
        <f t="shared" si="1"/>
        <v>18.272945</v>
      </c>
      <c r="Y25" s="44">
        <f t="shared" si="1"/>
        <v>17.798761000000002</v>
      </c>
      <c r="Z25" s="44">
        <f t="shared" si="1"/>
        <v>15.307205</v>
      </c>
      <c r="AA25" s="44">
        <f t="shared" si="1"/>
        <v>17.514707</v>
      </c>
      <c r="AB25" s="44">
        <f t="shared" si="1"/>
        <v>14.55467</v>
      </c>
      <c r="AC25" s="44">
        <f t="shared" si="1"/>
        <v>18.064534</v>
      </c>
      <c r="AD25" s="44">
        <f t="shared" si="1"/>
        <v>18.026982</v>
      </c>
      <c r="AE25" s="44">
        <f>SUM(AE15:AE24)</f>
        <v>18.028814</v>
      </c>
      <c r="AF25" s="23">
        <f>SUM(AF15:AF24)</f>
        <v>17.282502</v>
      </c>
      <c r="AG25" s="66">
        <f>SUM(B25:AF25)/31</f>
        <v>17.53272658064516</v>
      </c>
      <c r="AH25" s="16"/>
    </row>
    <row r="26" spans="1:34" ht="27.75" customHeight="1">
      <c r="A26" s="25" t="s">
        <v>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65"/>
      <c r="AH26" s="16"/>
    </row>
    <row r="27" spans="1:34" ht="27.75" customHeight="1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65"/>
      <c r="AH27" s="16"/>
    </row>
    <row r="28" spans="1:34" ht="27.75" customHeight="1">
      <c r="A28" s="9" t="s">
        <v>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65"/>
      <c r="AH28" s="16"/>
    </row>
    <row r="29" spans="1:34" ht="27.75" customHeight="1">
      <c r="A29" s="9" t="s">
        <v>10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65"/>
      <c r="AH29" s="16"/>
    </row>
    <row r="30" spans="1:34" ht="27.75" customHeight="1">
      <c r="A30" s="9" t="s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67"/>
      <c r="AH30" s="16"/>
    </row>
    <row r="31" spans="1:34" ht="27.75" customHeight="1">
      <c r="A31" s="9" t="s">
        <v>25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65"/>
      <c r="AH31" s="16"/>
    </row>
    <row r="32" spans="1:34" ht="27.75" customHeight="1">
      <c r="A32" s="9" t="s">
        <v>27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65"/>
      <c r="AH32" s="16"/>
    </row>
    <row r="33" spans="1:34" ht="27.75" customHeight="1">
      <c r="A33" s="9" t="s">
        <v>28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65"/>
      <c r="AH33" s="16"/>
    </row>
    <row r="34" spans="1:34" ht="27.75" customHeight="1">
      <c r="A34" s="9" t="s">
        <v>18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65"/>
      <c r="AH34" s="9"/>
    </row>
    <row r="35" spans="1:34" ht="27.75" customHeight="1">
      <c r="A35" s="9" t="s">
        <v>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65"/>
      <c r="AH35" s="16"/>
    </row>
    <row r="36" spans="1:34" ht="27.75" customHeight="1">
      <c r="A36" s="9" t="s">
        <v>11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65"/>
      <c r="AH36" s="16"/>
    </row>
    <row r="37" spans="1:34" ht="27.75" customHeight="1">
      <c r="A37" s="9" t="s">
        <v>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46"/>
      <c r="AG37" s="64"/>
      <c r="AH37" s="16"/>
    </row>
    <row r="38" spans="1:34" ht="27.75" customHeight="1">
      <c r="A38" s="9"/>
      <c r="B38" s="34"/>
      <c r="C38" s="34"/>
      <c r="D38" s="36"/>
      <c r="E38" s="34"/>
      <c r="F38" s="36"/>
      <c r="G38" s="36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65" t="s">
        <v>36</v>
      </c>
      <c r="AH38" s="16"/>
    </row>
    <row r="39" spans="1:34" ht="27.75" customHeight="1" thickBot="1">
      <c r="A39" s="9"/>
      <c r="B39" s="23">
        <f aca="true" t="shared" si="2" ref="B39:AF39">SUM(B28+B34+B35+B36+B37)</f>
        <v>0</v>
      </c>
      <c r="C39" s="23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0</v>
      </c>
      <c r="H39" s="23">
        <f t="shared" si="2"/>
        <v>0</v>
      </c>
      <c r="I39" s="23">
        <f t="shared" si="2"/>
        <v>0</v>
      </c>
      <c r="J39" s="23">
        <f t="shared" si="2"/>
        <v>0</v>
      </c>
      <c r="K39" s="23">
        <f t="shared" si="2"/>
        <v>0</v>
      </c>
      <c r="L39" s="23">
        <f t="shared" si="2"/>
        <v>0</v>
      </c>
      <c r="M39" s="23">
        <f t="shared" si="2"/>
        <v>0</v>
      </c>
      <c r="N39" s="23">
        <f t="shared" si="2"/>
        <v>0</v>
      </c>
      <c r="O39" s="23">
        <f t="shared" si="2"/>
        <v>0</v>
      </c>
      <c r="P39" s="23">
        <f t="shared" si="2"/>
        <v>0</v>
      </c>
      <c r="Q39" s="23">
        <f t="shared" si="2"/>
        <v>0</v>
      </c>
      <c r="R39" s="23">
        <f t="shared" si="2"/>
        <v>0</v>
      </c>
      <c r="S39" s="23">
        <f t="shared" si="2"/>
        <v>0</v>
      </c>
      <c r="T39" s="23">
        <f t="shared" si="2"/>
        <v>0</v>
      </c>
      <c r="U39" s="23">
        <f t="shared" si="2"/>
        <v>0</v>
      </c>
      <c r="V39" s="23">
        <f t="shared" si="2"/>
        <v>0</v>
      </c>
      <c r="W39" s="23">
        <f t="shared" si="2"/>
        <v>0</v>
      </c>
      <c r="X39" s="23">
        <f t="shared" si="2"/>
        <v>0</v>
      </c>
      <c r="Y39" s="23">
        <f t="shared" si="2"/>
        <v>0</v>
      </c>
      <c r="Z39" s="23">
        <f t="shared" si="2"/>
        <v>0</v>
      </c>
      <c r="AA39" s="23">
        <f t="shared" si="2"/>
        <v>0</v>
      </c>
      <c r="AB39" s="23">
        <f t="shared" si="2"/>
        <v>0</v>
      </c>
      <c r="AC39" s="23">
        <f t="shared" si="2"/>
        <v>0</v>
      </c>
      <c r="AD39" s="23">
        <f t="shared" si="2"/>
        <v>0</v>
      </c>
      <c r="AE39" s="23">
        <f t="shared" si="2"/>
        <v>0</v>
      </c>
      <c r="AF39" s="23">
        <f t="shared" si="2"/>
        <v>0</v>
      </c>
      <c r="AG39" s="66">
        <f>SUM(B39:AF39)/31</f>
        <v>0</v>
      </c>
      <c r="AH39" s="16"/>
    </row>
    <row r="40" spans="1:34" ht="27.75" customHeight="1">
      <c r="A40" s="10" t="s">
        <v>12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65"/>
      <c r="AH40" s="16"/>
    </row>
    <row r="41" spans="1:34" ht="27.75" customHeight="1">
      <c r="A41" s="1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65"/>
      <c r="AH41" s="16"/>
    </row>
    <row r="42" spans="1:34" ht="27.75" customHeight="1">
      <c r="A42" s="9" t="s">
        <v>13</v>
      </c>
      <c r="B42" s="54"/>
      <c r="C42" s="54"/>
      <c r="D42" s="54"/>
      <c r="E42" s="54"/>
      <c r="F42" s="54"/>
      <c r="G42" s="54"/>
      <c r="H42" s="54"/>
      <c r="I42" s="48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65"/>
      <c r="AH42" s="16"/>
    </row>
    <row r="43" spans="1:34" ht="27.75" customHeight="1">
      <c r="A43" s="8" t="s">
        <v>37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65">
        <f>SUM(B43:AF43)</f>
        <v>0</v>
      </c>
      <c r="AH43" s="16"/>
    </row>
    <row r="44" spans="1:34" ht="27.75" customHeight="1">
      <c r="A44" s="9" t="s">
        <v>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65"/>
      <c r="AH44" s="16"/>
    </row>
    <row r="45" spans="1:34" ht="27.75" customHeight="1">
      <c r="A45" s="9"/>
      <c r="B45" s="54"/>
      <c r="C45" s="54"/>
      <c r="D45" s="54"/>
      <c r="E45" s="54"/>
      <c r="F45" s="54"/>
      <c r="G45" s="54"/>
      <c r="H45" s="54"/>
      <c r="I45" s="48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65"/>
      <c r="AH45" s="16"/>
    </row>
    <row r="46" spans="1:34" ht="27.75" customHeight="1">
      <c r="A46" s="9" t="s">
        <v>14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65"/>
      <c r="AH46" s="16"/>
    </row>
    <row r="47" spans="1:34" ht="27.75" customHeight="1">
      <c r="A47" s="9"/>
      <c r="B47" s="54"/>
      <c r="C47" s="54"/>
      <c r="D47" s="54"/>
      <c r="E47" s="54"/>
      <c r="F47" s="54"/>
      <c r="G47" s="54"/>
      <c r="H47" s="54"/>
      <c r="I47" s="48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65"/>
      <c r="AH47" s="16"/>
    </row>
    <row r="48" spans="1:34" ht="27.75" customHeight="1">
      <c r="A48" s="9" t="s">
        <v>11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7"/>
      <c r="AG48" s="64"/>
      <c r="AH48" s="16"/>
    </row>
    <row r="49" spans="1:34" ht="27.75" customHeight="1">
      <c r="A49" s="9"/>
      <c r="B49" s="45"/>
      <c r="C49" s="45"/>
      <c r="D49" s="36"/>
      <c r="E49" s="34"/>
      <c r="F49" s="36"/>
      <c r="G49" s="36"/>
      <c r="H49" s="36"/>
      <c r="I49" s="34"/>
      <c r="J49" s="34"/>
      <c r="K49" s="36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65" t="s">
        <v>36</v>
      </c>
      <c r="AH49" s="16"/>
    </row>
    <row r="50" spans="1:34" ht="27.75" customHeight="1" thickBot="1">
      <c r="A50" s="9"/>
      <c r="B50" s="23">
        <f aca="true" t="shared" si="3" ref="B50:AF50">SUM(B42:B48)</f>
        <v>0</v>
      </c>
      <c r="C50" s="23">
        <f t="shared" si="3"/>
        <v>0</v>
      </c>
      <c r="D50" s="23">
        <f t="shared" si="3"/>
        <v>0</v>
      </c>
      <c r="E50" s="23">
        <f t="shared" si="3"/>
        <v>0</v>
      </c>
      <c r="F50" s="23">
        <f t="shared" si="3"/>
        <v>0</v>
      </c>
      <c r="G50" s="23">
        <f t="shared" si="3"/>
        <v>0</v>
      </c>
      <c r="H50" s="23">
        <f t="shared" si="3"/>
        <v>0</v>
      </c>
      <c r="I50" s="23">
        <f t="shared" si="3"/>
        <v>0</v>
      </c>
      <c r="J50" s="23">
        <f t="shared" si="3"/>
        <v>0</v>
      </c>
      <c r="K50" s="23">
        <f t="shared" si="3"/>
        <v>0</v>
      </c>
      <c r="L50" s="23">
        <f t="shared" si="3"/>
        <v>0</v>
      </c>
      <c r="M50" s="23">
        <f t="shared" si="3"/>
        <v>0</v>
      </c>
      <c r="N50" s="23">
        <f t="shared" si="3"/>
        <v>0</v>
      </c>
      <c r="O50" s="23">
        <f t="shared" si="3"/>
        <v>0</v>
      </c>
      <c r="P50" s="23">
        <f t="shared" si="3"/>
        <v>0</v>
      </c>
      <c r="Q50" s="23">
        <f t="shared" si="3"/>
        <v>0</v>
      </c>
      <c r="R50" s="23">
        <f t="shared" si="3"/>
        <v>0</v>
      </c>
      <c r="S50" s="23">
        <f t="shared" si="3"/>
        <v>0</v>
      </c>
      <c r="T50" s="23">
        <f t="shared" si="3"/>
        <v>0</v>
      </c>
      <c r="U50" s="23">
        <f t="shared" si="3"/>
        <v>0</v>
      </c>
      <c r="V50" s="23">
        <f t="shared" si="3"/>
        <v>0</v>
      </c>
      <c r="W50" s="23">
        <f t="shared" si="3"/>
        <v>0</v>
      </c>
      <c r="X50" s="23">
        <f t="shared" si="3"/>
        <v>0</v>
      </c>
      <c r="Y50" s="23">
        <f t="shared" si="3"/>
        <v>0</v>
      </c>
      <c r="Z50" s="23">
        <f t="shared" si="3"/>
        <v>0</v>
      </c>
      <c r="AA50" s="23">
        <f t="shared" si="3"/>
        <v>0</v>
      </c>
      <c r="AB50" s="23">
        <f t="shared" si="3"/>
        <v>0</v>
      </c>
      <c r="AC50" s="23">
        <f t="shared" si="3"/>
        <v>0</v>
      </c>
      <c r="AD50" s="23">
        <f t="shared" si="3"/>
        <v>0</v>
      </c>
      <c r="AE50" s="23">
        <f t="shared" si="3"/>
        <v>0</v>
      </c>
      <c r="AF50" s="23">
        <f t="shared" si="3"/>
        <v>0</v>
      </c>
      <c r="AG50" s="66">
        <f>SUM(B50:AF50)/31</f>
        <v>0</v>
      </c>
      <c r="AH50" s="9"/>
    </row>
    <row r="51" spans="1:34" ht="27.75" customHeight="1">
      <c r="A51" s="10" t="s">
        <v>15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65"/>
      <c r="AH51" s="9"/>
    </row>
    <row r="52" spans="1:34" ht="27.75" customHeight="1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65" t="s">
        <v>36</v>
      </c>
      <c r="AH52" s="16"/>
    </row>
    <row r="53" spans="1:34" ht="27.75" customHeight="1">
      <c r="A53" s="9" t="s">
        <v>4</v>
      </c>
      <c r="B53" s="57">
        <v>0.4</v>
      </c>
      <c r="C53" s="57">
        <v>0.4</v>
      </c>
      <c r="D53" s="57">
        <v>0.4</v>
      </c>
      <c r="E53" s="57">
        <v>0.4</v>
      </c>
      <c r="F53" s="57">
        <v>0.4</v>
      </c>
      <c r="G53" s="57">
        <v>0.3</v>
      </c>
      <c r="H53" s="57">
        <v>0.3</v>
      </c>
      <c r="I53" s="57">
        <v>0.4</v>
      </c>
      <c r="J53" s="57">
        <v>0.5</v>
      </c>
      <c r="K53" s="57">
        <v>0.4</v>
      </c>
      <c r="L53" s="57">
        <v>0.4</v>
      </c>
      <c r="M53" s="57">
        <v>0.4</v>
      </c>
      <c r="N53" s="57">
        <v>0.3</v>
      </c>
      <c r="O53" s="57">
        <v>0.3</v>
      </c>
      <c r="P53" s="57">
        <v>0.4</v>
      </c>
      <c r="Q53" s="57">
        <v>0.4</v>
      </c>
      <c r="R53" s="57">
        <v>0.4</v>
      </c>
      <c r="S53" s="57">
        <v>0.4</v>
      </c>
      <c r="T53" s="57">
        <v>0.3</v>
      </c>
      <c r="U53" s="57">
        <v>0.4</v>
      </c>
      <c r="V53" s="57">
        <v>0.4</v>
      </c>
      <c r="W53" s="57">
        <v>0.4</v>
      </c>
      <c r="X53" s="57">
        <v>0.4</v>
      </c>
      <c r="Y53" s="57">
        <v>0.4</v>
      </c>
      <c r="Z53" s="57">
        <v>0.5</v>
      </c>
      <c r="AA53" s="57">
        <v>0.4</v>
      </c>
      <c r="AB53" s="57">
        <v>0.3</v>
      </c>
      <c r="AC53" s="57">
        <v>0.3</v>
      </c>
      <c r="AD53" s="57">
        <v>0.4</v>
      </c>
      <c r="AE53" s="57">
        <v>0.5</v>
      </c>
      <c r="AF53" s="57">
        <v>0.4</v>
      </c>
      <c r="AG53" s="64">
        <f>SUM(B53:AF53)/31</f>
        <v>0.38709677419354854</v>
      </c>
      <c r="AH53" s="16"/>
    </row>
    <row r="54" spans="1:34" ht="27.75" customHeight="1">
      <c r="A54" s="9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65"/>
      <c r="AH54" s="16"/>
    </row>
    <row r="55" spans="1:34" ht="27.75" customHeight="1">
      <c r="A55" s="9" t="s">
        <v>16</v>
      </c>
      <c r="B55" s="59">
        <f>SUM(B12+B25+B39+B50+B53)</f>
        <v>16.842074999999998</v>
      </c>
      <c r="C55" s="59">
        <f aca="true" t="shared" si="4" ref="C55:AF55">SUM(C12+C25+C39+C50+C53)</f>
        <v>18.705377</v>
      </c>
      <c r="D55" s="59">
        <f t="shared" si="4"/>
        <v>18.830437999999997</v>
      </c>
      <c r="E55" s="59">
        <f t="shared" si="4"/>
        <v>17.350821999999997</v>
      </c>
      <c r="F55" s="59">
        <f t="shared" si="4"/>
        <v>16.904173</v>
      </c>
      <c r="G55" s="59">
        <f t="shared" si="4"/>
        <v>18.985461</v>
      </c>
      <c r="H55" s="59">
        <f t="shared" si="4"/>
        <v>18.863780000000002</v>
      </c>
      <c r="I55" s="59">
        <f t="shared" si="4"/>
        <v>19.700662999999995</v>
      </c>
      <c r="J55" s="59">
        <f t="shared" si="4"/>
        <v>19.886979</v>
      </c>
      <c r="K55" s="59">
        <f t="shared" si="4"/>
        <v>18.158893</v>
      </c>
      <c r="L55" s="59">
        <f t="shared" si="4"/>
        <v>16.759515</v>
      </c>
      <c r="M55" s="59">
        <f t="shared" si="4"/>
        <v>16.701998999999997</v>
      </c>
      <c r="N55" s="59">
        <f t="shared" si="4"/>
        <v>18.321382</v>
      </c>
      <c r="O55" s="59">
        <f t="shared" si="4"/>
        <v>18.916231</v>
      </c>
      <c r="P55" s="59">
        <f t="shared" si="4"/>
        <v>17.589103</v>
      </c>
      <c r="Q55" s="59">
        <f t="shared" si="4"/>
        <v>17.559509</v>
      </c>
      <c r="R55" s="59">
        <f t="shared" si="4"/>
        <v>16.888721</v>
      </c>
      <c r="S55" s="59">
        <f t="shared" si="4"/>
        <v>17.931817</v>
      </c>
      <c r="T55" s="59">
        <f t="shared" si="4"/>
        <v>17.498563</v>
      </c>
      <c r="U55" s="59">
        <f t="shared" si="4"/>
        <v>17.674784</v>
      </c>
      <c r="V55" s="59">
        <f t="shared" si="4"/>
        <v>18.365109999999998</v>
      </c>
      <c r="W55" s="59">
        <f t="shared" si="4"/>
        <v>18.628009</v>
      </c>
      <c r="X55" s="59">
        <f t="shared" si="4"/>
        <v>18.672945</v>
      </c>
      <c r="Y55" s="59">
        <f t="shared" si="4"/>
        <v>18.198761</v>
      </c>
      <c r="Z55" s="59">
        <f t="shared" si="4"/>
        <v>15.807205</v>
      </c>
      <c r="AA55" s="59">
        <f t="shared" si="4"/>
        <v>17.914707</v>
      </c>
      <c r="AB55" s="59">
        <f t="shared" si="4"/>
        <v>14.85467</v>
      </c>
      <c r="AC55" s="59">
        <f t="shared" si="4"/>
        <v>18.364534</v>
      </c>
      <c r="AD55" s="59">
        <f t="shared" si="4"/>
        <v>18.426982</v>
      </c>
      <c r="AE55" s="59">
        <f t="shared" si="4"/>
        <v>18.528814</v>
      </c>
      <c r="AF55" s="59">
        <f t="shared" si="4"/>
        <v>17.682502</v>
      </c>
      <c r="AG55" s="65"/>
      <c r="AH55" s="16"/>
    </row>
    <row r="56" spans="1:34" ht="27.75" customHeight="1">
      <c r="A56" s="9"/>
      <c r="B56" s="48"/>
      <c r="C56" s="52"/>
      <c r="D56" s="48"/>
      <c r="E56" s="54"/>
      <c r="F56" s="48"/>
      <c r="G56" s="48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65"/>
      <c r="AH56" s="16"/>
    </row>
    <row r="57" spans="1:34" ht="27.75" customHeight="1">
      <c r="A57" s="9" t="s">
        <v>17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65"/>
      <c r="AH57" s="16"/>
    </row>
    <row r="58" spans="1:34" ht="27.75" customHeight="1">
      <c r="A58" s="9"/>
      <c r="B58" s="37"/>
      <c r="C58" s="37"/>
      <c r="D58" s="47"/>
      <c r="E58" s="34"/>
      <c r="F58" s="37"/>
      <c r="G58" s="37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65" t="s">
        <v>36</v>
      </c>
      <c r="AH58" s="16"/>
    </row>
    <row r="59" spans="1:34" ht="27.75" customHeight="1" thickBot="1">
      <c r="A59" s="10" t="s">
        <v>23</v>
      </c>
      <c r="B59" s="24">
        <f aca="true" t="shared" si="5" ref="B59:AC59">SUM(B55:B57)</f>
        <v>16.842074999999998</v>
      </c>
      <c r="C59" s="24">
        <f t="shared" si="5"/>
        <v>18.705377</v>
      </c>
      <c r="D59" s="24">
        <f t="shared" si="5"/>
        <v>18.830437999999997</v>
      </c>
      <c r="E59" s="24">
        <f t="shared" si="5"/>
        <v>17.350821999999997</v>
      </c>
      <c r="F59" s="24">
        <f t="shared" si="5"/>
        <v>16.904173</v>
      </c>
      <c r="G59" s="24">
        <f t="shared" si="5"/>
        <v>18.985461</v>
      </c>
      <c r="H59" s="24">
        <f t="shared" si="5"/>
        <v>18.863780000000002</v>
      </c>
      <c r="I59" s="24">
        <f t="shared" si="5"/>
        <v>19.700662999999995</v>
      </c>
      <c r="J59" s="24">
        <f t="shared" si="5"/>
        <v>19.886979</v>
      </c>
      <c r="K59" s="24">
        <f t="shared" si="5"/>
        <v>18.158893</v>
      </c>
      <c r="L59" s="24">
        <f t="shared" si="5"/>
        <v>16.759515</v>
      </c>
      <c r="M59" s="24">
        <f t="shared" si="5"/>
        <v>16.701998999999997</v>
      </c>
      <c r="N59" s="24">
        <f t="shared" si="5"/>
        <v>18.321382</v>
      </c>
      <c r="O59" s="24">
        <f t="shared" si="5"/>
        <v>18.916231</v>
      </c>
      <c r="P59" s="24">
        <f t="shared" si="5"/>
        <v>17.589103</v>
      </c>
      <c r="Q59" s="24">
        <f t="shared" si="5"/>
        <v>17.559509</v>
      </c>
      <c r="R59" s="24">
        <f t="shared" si="5"/>
        <v>16.888721</v>
      </c>
      <c r="S59" s="24">
        <f t="shared" si="5"/>
        <v>17.931817</v>
      </c>
      <c r="T59" s="24">
        <f t="shared" si="5"/>
        <v>17.498563</v>
      </c>
      <c r="U59" s="24">
        <f t="shared" si="5"/>
        <v>17.674784</v>
      </c>
      <c r="V59" s="24">
        <f t="shared" si="5"/>
        <v>18.365109999999998</v>
      </c>
      <c r="W59" s="24">
        <f t="shared" si="5"/>
        <v>18.628009</v>
      </c>
      <c r="X59" s="24">
        <f t="shared" si="5"/>
        <v>18.672945</v>
      </c>
      <c r="Y59" s="24">
        <f t="shared" si="5"/>
        <v>18.198761</v>
      </c>
      <c r="Z59" s="24">
        <f t="shared" si="5"/>
        <v>15.807205</v>
      </c>
      <c r="AA59" s="24">
        <f t="shared" si="5"/>
        <v>17.914707</v>
      </c>
      <c r="AB59" s="24">
        <f t="shared" si="5"/>
        <v>14.85467</v>
      </c>
      <c r="AC59" s="24">
        <f t="shared" si="5"/>
        <v>18.364534</v>
      </c>
      <c r="AD59" s="24">
        <f>SUM(AD55:AD57)</f>
        <v>18.426982</v>
      </c>
      <c r="AE59" s="24">
        <f>SUM(AE55:AE57)</f>
        <v>18.528814</v>
      </c>
      <c r="AF59" s="24">
        <f>SUM(AF55:AF57)</f>
        <v>17.682502</v>
      </c>
      <c r="AG59" s="66">
        <f>SUM(B59:AF59)/31</f>
        <v>17.919823354838712</v>
      </c>
      <c r="AH59" s="16"/>
    </row>
    <row r="60" spans="1:34" ht="27.75" customHeight="1">
      <c r="A60" s="10"/>
      <c r="B60" s="11"/>
      <c r="C60" s="8"/>
      <c r="D60" s="8"/>
      <c r="E60" s="8"/>
      <c r="F60" s="8"/>
      <c r="G60" s="8"/>
      <c r="H60" s="8"/>
      <c r="I60" s="11"/>
      <c r="J60" s="11"/>
      <c r="K60" s="11"/>
      <c r="L60" s="11"/>
      <c r="M60" s="11"/>
      <c r="N60" s="11"/>
      <c r="O60" s="11"/>
      <c r="P60" s="11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ht="27.75" customHeight="1">
      <c r="A61" s="9" t="s">
        <v>21</v>
      </c>
      <c r="B61" s="9"/>
      <c r="C61" s="9"/>
      <c r="D61" s="9"/>
      <c r="E61" s="9"/>
      <c r="F61" s="9"/>
      <c r="G61" s="9"/>
      <c r="H61" s="9"/>
      <c r="I61" s="14"/>
      <c r="J61" s="14"/>
      <c r="K61" s="14"/>
      <c r="L61" s="14"/>
      <c r="M61" s="14"/>
      <c r="N61" s="14"/>
      <c r="O61" s="14"/>
      <c r="P61" s="14"/>
      <c r="Q61" s="8"/>
      <c r="R61" s="8"/>
      <c r="S61" s="9"/>
      <c r="T61" s="9"/>
      <c r="U61" s="9"/>
      <c r="V61" s="9"/>
      <c r="W61" s="9"/>
      <c r="X61" s="9"/>
      <c r="Y61" s="9"/>
      <c r="Z61" s="14"/>
      <c r="AA61" s="14"/>
      <c r="AB61" s="14"/>
      <c r="AC61" s="14"/>
      <c r="AD61" s="14"/>
      <c r="AE61" s="14"/>
      <c r="AF61" s="14"/>
      <c r="AG61" s="14"/>
      <c r="AH61" s="33"/>
    </row>
    <row r="62" spans="1:34" ht="20.25">
      <c r="A62" s="1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9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  <row r="64" spans="1:34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3" ht="2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</sheetData>
  <sheetProtection/>
  <printOptions/>
  <pageMargins left="0.56" right="0.54" top="0.5" bottom="0.5" header="0.5" footer="0.5"/>
  <pageSetup horizontalDpi="300" verticalDpi="300" orientation="landscape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6"/>
  <sheetViews>
    <sheetView zoomScale="50" zoomScaleNormal="50" zoomScalePageLayoutView="0" workbookViewId="0" topLeftCell="A1">
      <pane xSplit="1" ySplit="5" topLeftCell="K4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61" sqref="B61:AF61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2" width="8.4453125" style="16" customWidth="1"/>
    <col min="33" max="33" width="13.6640625" style="16" customWidth="1"/>
    <col min="34" max="34" width="8.77734375" style="16" customWidth="1"/>
  </cols>
  <sheetData>
    <row r="1" spans="1:34" ht="2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>
      <c r="A2" s="2">
        <v>39729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>
      <c r="A3" s="4" t="s">
        <v>22</v>
      </c>
      <c r="Z3" s="5"/>
      <c r="AA3" s="4"/>
      <c r="AB3" s="5"/>
      <c r="AC3" s="5"/>
      <c r="AD3" s="5"/>
      <c r="AE3" s="5"/>
      <c r="AF3" s="5"/>
      <c r="AG3" s="5"/>
      <c r="AH3" s="3"/>
    </row>
    <row r="4" spans="1:36" ht="23.25">
      <c r="A4" s="7"/>
      <c r="B4" s="127" t="s">
        <v>31</v>
      </c>
      <c r="C4" s="127" t="s">
        <v>32</v>
      </c>
      <c r="D4" s="127" t="s">
        <v>29</v>
      </c>
      <c r="E4" s="127" t="s">
        <v>33</v>
      </c>
      <c r="F4" s="127" t="s">
        <v>29</v>
      </c>
      <c r="G4" s="127" t="s">
        <v>30</v>
      </c>
      <c r="H4" s="127" t="s">
        <v>31</v>
      </c>
      <c r="I4" s="127" t="s">
        <v>31</v>
      </c>
      <c r="J4" s="127" t="s">
        <v>32</v>
      </c>
      <c r="K4" s="127" t="s">
        <v>29</v>
      </c>
      <c r="L4" s="127" t="s">
        <v>33</v>
      </c>
      <c r="M4" s="127" t="s">
        <v>29</v>
      </c>
      <c r="N4" s="127" t="s">
        <v>30</v>
      </c>
      <c r="O4" s="127" t="s">
        <v>31</v>
      </c>
      <c r="P4" s="127" t="s">
        <v>31</v>
      </c>
      <c r="Q4" s="127" t="s">
        <v>32</v>
      </c>
      <c r="R4" s="127" t="s">
        <v>29</v>
      </c>
      <c r="S4" s="127" t="s">
        <v>33</v>
      </c>
      <c r="T4" s="127" t="s">
        <v>29</v>
      </c>
      <c r="U4" s="127" t="s">
        <v>30</v>
      </c>
      <c r="V4" s="127" t="s">
        <v>31</v>
      </c>
      <c r="W4" s="127" t="s">
        <v>31</v>
      </c>
      <c r="X4" s="127" t="s">
        <v>32</v>
      </c>
      <c r="Y4" s="127" t="s">
        <v>29</v>
      </c>
      <c r="Z4" s="127" t="s">
        <v>33</v>
      </c>
      <c r="AA4" s="127" t="s">
        <v>29</v>
      </c>
      <c r="AB4" s="127" t="s">
        <v>30</v>
      </c>
      <c r="AC4" s="127" t="s">
        <v>31</v>
      </c>
      <c r="AD4" s="127" t="s">
        <v>31</v>
      </c>
      <c r="AE4" s="127" t="s">
        <v>32</v>
      </c>
      <c r="AF4" s="127" t="s">
        <v>29</v>
      </c>
      <c r="AG4" s="127"/>
      <c r="AH4" s="8"/>
      <c r="AI4" s="8"/>
      <c r="AJ4" s="8"/>
    </row>
    <row r="5" spans="1:34" ht="23.25">
      <c r="A5" s="9"/>
      <c r="B5" s="128">
        <v>1</v>
      </c>
      <c r="C5" s="128">
        <v>2</v>
      </c>
      <c r="D5" s="128">
        <v>3</v>
      </c>
      <c r="E5" s="128">
        <v>4</v>
      </c>
      <c r="F5" s="128">
        <v>5</v>
      </c>
      <c r="G5" s="128">
        <v>6</v>
      </c>
      <c r="H5" s="128">
        <v>7</v>
      </c>
      <c r="I5" s="128">
        <v>8</v>
      </c>
      <c r="J5" s="128">
        <v>9</v>
      </c>
      <c r="K5" s="129">
        <v>10</v>
      </c>
      <c r="L5" s="128">
        <v>11</v>
      </c>
      <c r="M5" s="128">
        <v>12</v>
      </c>
      <c r="N5" s="128">
        <v>13</v>
      </c>
      <c r="O5" s="128">
        <v>14</v>
      </c>
      <c r="P5" s="128">
        <v>15</v>
      </c>
      <c r="Q5" s="130">
        <v>16</v>
      </c>
      <c r="R5" s="130">
        <v>17</v>
      </c>
      <c r="S5" s="131">
        <v>18</v>
      </c>
      <c r="T5" s="132">
        <v>19</v>
      </c>
      <c r="U5" s="132">
        <v>20</v>
      </c>
      <c r="V5" s="132">
        <v>21</v>
      </c>
      <c r="W5" s="132">
        <v>22</v>
      </c>
      <c r="X5" s="132">
        <v>23</v>
      </c>
      <c r="Y5" s="132">
        <v>24</v>
      </c>
      <c r="Z5" s="130">
        <v>25</v>
      </c>
      <c r="AA5" s="130">
        <v>26</v>
      </c>
      <c r="AB5" s="130">
        <v>27</v>
      </c>
      <c r="AC5" s="130">
        <v>28</v>
      </c>
      <c r="AD5" s="130">
        <v>29</v>
      </c>
      <c r="AE5" s="130">
        <v>30</v>
      </c>
      <c r="AF5" s="130">
        <v>31</v>
      </c>
      <c r="AG5" s="130"/>
      <c r="AH5" s="3"/>
    </row>
    <row r="6" spans="1:34" ht="23.25">
      <c r="A6" s="10" t="s">
        <v>0</v>
      </c>
      <c r="B6" s="133"/>
      <c r="C6" s="133"/>
      <c r="D6" s="133"/>
      <c r="E6" s="133"/>
      <c r="F6" s="133"/>
      <c r="G6" s="133"/>
      <c r="H6" s="133"/>
      <c r="I6" s="134"/>
      <c r="J6" s="134"/>
      <c r="K6" s="135"/>
      <c r="L6" s="134"/>
      <c r="M6" s="134"/>
      <c r="N6" s="134"/>
      <c r="O6" s="134"/>
      <c r="P6" s="134"/>
      <c r="Q6" s="90"/>
      <c r="R6" s="90"/>
      <c r="S6" s="118"/>
      <c r="T6" s="127"/>
      <c r="U6" s="127"/>
      <c r="V6" s="127"/>
      <c r="W6" s="127"/>
      <c r="X6" s="127"/>
      <c r="Y6" s="127"/>
      <c r="Z6" s="90"/>
      <c r="AA6" s="90"/>
      <c r="AB6" s="90"/>
      <c r="AC6" s="90"/>
      <c r="AD6" s="90"/>
      <c r="AE6" s="90"/>
      <c r="AF6" s="90"/>
      <c r="AG6" s="90"/>
      <c r="AH6" s="31"/>
    </row>
    <row r="7" spans="1:34" ht="23.25">
      <c r="A7" s="9"/>
      <c r="B7" s="127"/>
      <c r="C7" s="127"/>
      <c r="D7" s="127"/>
      <c r="E7" s="127"/>
      <c r="F7" s="127"/>
      <c r="G7" s="127"/>
      <c r="H7" s="127"/>
      <c r="I7" s="90"/>
      <c r="J7" s="90"/>
      <c r="K7" s="89"/>
      <c r="L7" s="90"/>
      <c r="M7" s="90"/>
      <c r="N7" s="90"/>
      <c r="O7" s="90"/>
      <c r="P7" s="90"/>
      <c r="Q7" s="90"/>
      <c r="R7" s="90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32"/>
    </row>
    <row r="8" spans="1:34" ht="23.25">
      <c r="A8" s="9" t="s">
        <v>1</v>
      </c>
      <c r="B8" s="89">
        <v>4.1</v>
      </c>
      <c r="C8" s="89">
        <v>4.3</v>
      </c>
      <c r="D8" s="89">
        <v>4.3</v>
      </c>
      <c r="E8" s="89">
        <v>4.1</v>
      </c>
      <c r="F8" s="89">
        <v>4.3</v>
      </c>
      <c r="G8" s="89">
        <v>4.5</v>
      </c>
      <c r="H8" s="89">
        <v>4.4</v>
      </c>
      <c r="I8" s="89">
        <v>3.2</v>
      </c>
      <c r="J8" s="89">
        <v>2.2</v>
      </c>
      <c r="K8" s="89">
        <v>4.8</v>
      </c>
      <c r="L8" s="89">
        <v>4.5</v>
      </c>
      <c r="M8" s="89">
        <v>4.9</v>
      </c>
      <c r="N8" s="89">
        <v>4.7</v>
      </c>
      <c r="O8" s="89">
        <v>5</v>
      </c>
      <c r="P8" s="89">
        <v>4.8</v>
      </c>
      <c r="Q8" s="89">
        <v>4.3</v>
      </c>
      <c r="R8" s="89">
        <v>5.1</v>
      </c>
      <c r="S8" s="89">
        <v>1.4</v>
      </c>
      <c r="T8" s="89">
        <v>2.7</v>
      </c>
      <c r="U8" s="89">
        <v>5</v>
      </c>
      <c r="V8" s="89">
        <v>4.9</v>
      </c>
      <c r="W8" s="89">
        <v>4.9</v>
      </c>
      <c r="X8" s="89">
        <v>4.9</v>
      </c>
      <c r="Y8" s="89">
        <v>4.4</v>
      </c>
      <c r="Z8" s="89">
        <v>3.4</v>
      </c>
      <c r="AA8" s="89">
        <v>4.5</v>
      </c>
      <c r="AB8" s="89">
        <v>4.5</v>
      </c>
      <c r="AC8" s="89">
        <v>4.4</v>
      </c>
      <c r="AD8" s="89">
        <v>4.3</v>
      </c>
      <c r="AE8" s="89">
        <v>3.9</v>
      </c>
      <c r="AF8" s="89">
        <v>3.9</v>
      </c>
      <c r="AG8" s="89"/>
      <c r="AH8" s="28"/>
    </row>
    <row r="9" spans="1:34" ht="23.25">
      <c r="A9" s="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29"/>
    </row>
    <row r="10" spans="1:34" ht="24" thickBot="1">
      <c r="A10" s="9" t="s">
        <v>2</v>
      </c>
      <c r="B10" s="89">
        <v>13.7</v>
      </c>
      <c r="C10" s="89">
        <v>14.7</v>
      </c>
      <c r="D10" s="91">
        <v>14.2</v>
      </c>
      <c r="E10" s="91">
        <v>14.1</v>
      </c>
      <c r="F10" s="91">
        <v>15.3</v>
      </c>
      <c r="G10" s="91">
        <v>13.7</v>
      </c>
      <c r="H10" s="91">
        <v>15.7</v>
      </c>
      <c r="I10" s="91">
        <v>14.5</v>
      </c>
      <c r="J10" s="91">
        <v>15.5</v>
      </c>
      <c r="K10" s="91">
        <v>16.2</v>
      </c>
      <c r="L10" s="91">
        <v>13.5</v>
      </c>
      <c r="M10" s="91">
        <v>14.4</v>
      </c>
      <c r="N10" s="91">
        <v>16.2</v>
      </c>
      <c r="O10" s="91">
        <v>14.9</v>
      </c>
      <c r="P10" s="91">
        <v>14.9</v>
      </c>
      <c r="Q10" s="91">
        <v>15.4</v>
      </c>
      <c r="R10" s="91">
        <v>16.4</v>
      </c>
      <c r="S10" s="91">
        <v>13.2</v>
      </c>
      <c r="T10" s="91">
        <v>13</v>
      </c>
      <c r="U10" s="91">
        <v>14.6</v>
      </c>
      <c r="V10" s="91">
        <v>14.6</v>
      </c>
      <c r="W10" s="91">
        <v>14.8</v>
      </c>
      <c r="X10" s="91">
        <v>13.6</v>
      </c>
      <c r="Y10" s="91">
        <v>15.2</v>
      </c>
      <c r="Z10" s="91">
        <v>17.3</v>
      </c>
      <c r="AA10" s="91">
        <v>10.3</v>
      </c>
      <c r="AB10" s="91">
        <v>14.2</v>
      </c>
      <c r="AC10" s="91">
        <v>14.1</v>
      </c>
      <c r="AD10" s="91">
        <v>14.3</v>
      </c>
      <c r="AE10" s="91">
        <v>14.5</v>
      </c>
      <c r="AF10" s="91">
        <v>14.5</v>
      </c>
      <c r="AG10" s="149"/>
      <c r="AH10" s="29"/>
    </row>
    <row r="11" spans="1:34" ht="23.25">
      <c r="A11" s="9"/>
      <c r="B11" s="143"/>
      <c r="C11" s="143"/>
      <c r="D11" s="149"/>
      <c r="E11" s="89"/>
      <c r="F11" s="89"/>
      <c r="G11" s="89"/>
      <c r="H11" s="89"/>
      <c r="I11" s="89"/>
      <c r="J11" s="149"/>
      <c r="K11" s="14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156" t="s">
        <v>36</v>
      </c>
      <c r="AH11" s="15"/>
    </row>
    <row r="12" spans="1:34" ht="24" thickBot="1">
      <c r="A12" s="9"/>
      <c r="B12" s="146">
        <f aca="true" t="shared" si="0" ref="B12:AF12">SUM(B8:B10)</f>
        <v>17.799999999999997</v>
      </c>
      <c r="C12" s="146">
        <f t="shared" si="0"/>
        <v>19</v>
      </c>
      <c r="D12" s="146">
        <f t="shared" si="0"/>
        <v>18.5</v>
      </c>
      <c r="E12" s="146">
        <f t="shared" si="0"/>
        <v>18.2</v>
      </c>
      <c r="F12" s="146">
        <f t="shared" si="0"/>
        <v>19.6</v>
      </c>
      <c r="G12" s="146">
        <f t="shared" si="0"/>
        <v>18.2</v>
      </c>
      <c r="H12" s="146">
        <f t="shared" si="0"/>
        <v>20.1</v>
      </c>
      <c r="I12" s="146">
        <f t="shared" si="0"/>
        <v>17.7</v>
      </c>
      <c r="J12" s="146">
        <f t="shared" si="0"/>
        <v>17.7</v>
      </c>
      <c r="K12" s="146">
        <f t="shared" si="0"/>
        <v>21</v>
      </c>
      <c r="L12" s="146">
        <f t="shared" si="0"/>
        <v>18</v>
      </c>
      <c r="M12" s="146">
        <f t="shared" si="0"/>
        <v>19.3</v>
      </c>
      <c r="N12" s="146">
        <f t="shared" si="0"/>
        <v>20.9</v>
      </c>
      <c r="O12" s="146">
        <f t="shared" si="0"/>
        <v>19.9</v>
      </c>
      <c r="P12" s="146">
        <f t="shared" si="0"/>
        <v>19.7</v>
      </c>
      <c r="Q12" s="146">
        <f t="shared" si="0"/>
        <v>19.7</v>
      </c>
      <c r="R12" s="146">
        <f t="shared" si="0"/>
        <v>21.5</v>
      </c>
      <c r="S12" s="146">
        <f t="shared" si="0"/>
        <v>14.6</v>
      </c>
      <c r="T12" s="146">
        <f t="shared" si="0"/>
        <v>15.7</v>
      </c>
      <c r="U12" s="146">
        <f t="shared" si="0"/>
        <v>19.6</v>
      </c>
      <c r="V12" s="146">
        <f t="shared" si="0"/>
        <v>19.5</v>
      </c>
      <c r="W12" s="146">
        <f t="shared" si="0"/>
        <v>19.700000000000003</v>
      </c>
      <c r="X12" s="146">
        <f t="shared" si="0"/>
        <v>18.5</v>
      </c>
      <c r="Y12" s="146">
        <f t="shared" si="0"/>
        <v>19.6</v>
      </c>
      <c r="Z12" s="146">
        <f t="shared" si="0"/>
        <v>20.7</v>
      </c>
      <c r="AA12" s="146">
        <f t="shared" si="0"/>
        <v>14.8</v>
      </c>
      <c r="AB12" s="146">
        <f t="shared" si="0"/>
        <v>18.7</v>
      </c>
      <c r="AC12" s="146">
        <f t="shared" si="0"/>
        <v>18.5</v>
      </c>
      <c r="AD12" s="146">
        <f t="shared" si="0"/>
        <v>18.6</v>
      </c>
      <c r="AE12" s="146">
        <f t="shared" si="0"/>
        <v>18.4</v>
      </c>
      <c r="AF12" s="146">
        <f t="shared" si="0"/>
        <v>18.4</v>
      </c>
      <c r="AG12" s="157">
        <f>SUM(B12:AF12)/31</f>
        <v>18.77741935483871</v>
      </c>
      <c r="AH12" s="29"/>
    </row>
    <row r="13" spans="1:34" ht="23.25">
      <c r="A13" s="10" t="s">
        <v>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29"/>
    </row>
    <row r="14" spans="1:34" ht="23.25">
      <c r="A14" s="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148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29"/>
    </row>
    <row r="15" spans="1:34" ht="23.25">
      <c r="A15" s="9" t="s">
        <v>20</v>
      </c>
      <c r="B15" s="155">
        <v>14.489546</v>
      </c>
      <c r="C15" s="155">
        <v>15.487628</v>
      </c>
      <c r="D15" s="155">
        <v>14.032762</v>
      </c>
      <c r="E15" s="155">
        <v>13.937998</v>
      </c>
      <c r="F15" s="155">
        <v>15.872657</v>
      </c>
      <c r="G15" s="155">
        <v>15.9672</v>
      </c>
      <c r="H15" s="155">
        <v>14.721222</v>
      </c>
      <c r="I15" s="155">
        <v>14.656729</v>
      </c>
      <c r="J15" s="106">
        <v>15.290467</v>
      </c>
      <c r="K15" s="107">
        <v>12.79444</v>
      </c>
      <c r="L15" s="106">
        <v>16.8166</v>
      </c>
      <c r="M15" s="106">
        <v>15.684329</v>
      </c>
      <c r="N15" s="106">
        <v>15.12437</v>
      </c>
      <c r="O15" s="106">
        <v>16.45506</v>
      </c>
      <c r="P15" s="106">
        <v>15.720987</v>
      </c>
      <c r="Q15" s="106">
        <v>15.765921</v>
      </c>
      <c r="R15" s="106">
        <v>15.577022</v>
      </c>
      <c r="S15" s="107">
        <v>14.636006</v>
      </c>
      <c r="T15" s="106">
        <v>13.630865</v>
      </c>
      <c r="U15" s="106">
        <v>16.453254</v>
      </c>
      <c r="V15" s="106">
        <v>14.500825</v>
      </c>
      <c r="W15" s="106">
        <v>13.796163</v>
      </c>
      <c r="X15" s="106">
        <v>15.72486</v>
      </c>
      <c r="Y15" s="106">
        <v>14.89559</v>
      </c>
      <c r="Z15" s="106">
        <v>13.591297</v>
      </c>
      <c r="AA15" s="106">
        <v>15.098795</v>
      </c>
      <c r="AB15" s="106">
        <v>15.106122</v>
      </c>
      <c r="AC15" s="106">
        <v>13.376342</v>
      </c>
      <c r="AD15" s="106">
        <v>14.833932</v>
      </c>
      <c r="AE15" s="106">
        <v>15.086169</v>
      </c>
      <c r="AF15" s="106">
        <v>13.78903</v>
      </c>
      <c r="AG15" s="89"/>
      <c r="AH15" s="29"/>
    </row>
    <row r="16" spans="1:34" ht="23.25">
      <c r="A16" s="9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6"/>
      <c r="O16" s="106"/>
      <c r="P16" s="106"/>
      <c r="Q16" s="106"/>
      <c r="R16" s="106"/>
      <c r="S16" s="107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89"/>
      <c r="AH16" s="29"/>
    </row>
    <row r="17" spans="1:34" ht="23.25">
      <c r="A17" s="8" t="s">
        <v>34</v>
      </c>
      <c r="B17" s="106">
        <v>0.602514</v>
      </c>
      <c r="C17" s="106">
        <v>0.613537</v>
      </c>
      <c r="D17" s="106">
        <v>0.613457</v>
      </c>
      <c r="E17" s="106">
        <v>0.620371</v>
      </c>
      <c r="F17" s="106">
        <v>0.629386</v>
      </c>
      <c r="G17" s="106">
        <v>0.598486</v>
      </c>
      <c r="H17" s="106">
        <v>0.537586</v>
      </c>
      <c r="I17" s="106">
        <v>0.65595</v>
      </c>
      <c r="J17" s="106">
        <v>0.596891</v>
      </c>
      <c r="K17" s="107">
        <v>0.614586</v>
      </c>
      <c r="L17" s="106">
        <v>0.624662</v>
      </c>
      <c r="M17" s="106">
        <v>0.618726</v>
      </c>
      <c r="N17" s="106">
        <v>0.623239</v>
      </c>
      <c r="O17" s="106">
        <v>0.624434</v>
      </c>
      <c r="P17" s="106">
        <v>0.608078</v>
      </c>
      <c r="Q17" s="106">
        <v>0.22939</v>
      </c>
      <c r="R17" s="106">
        <v>0.214012</v>
      </c>
      <c r="S17" s="107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89"/>
      <c r="AH17" s="29"/>
    </row>
    <row r="18" spans="1:34" ht="23.25">
      <c r="A18" s="9"/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06"/>
      <c r="M18" s="106"/>
      <c r="N18" s="106"/>
      <c r="O18" s="106"/>
      <c r="P18" s="106"/>
      <c r="Q18" s="106"/>
      <c r="R18" s="106"/>
      <c r="S18" s="107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89"/>
      <c r="AH18" s="29"/>
    </row>
    <row r="19" spans="1:34" ht="23.25">
      <c r="A19" s="9" t="s">
        <v>5</v>
      </c>
      <c r="B19" s="106">
        <v>2.414566</v>
      </c>
      <c r="C19" s="106">
        <v>2.439972</v>
      </c>
      <c r="D19" s="106">
        <v>2.442206</v>
      </c>
      <c r="E19" s="106">
        <v>2.374788</v>
      </c>
      <c r="F19" s="106">
        <v>2.393675</v>
      </c>
      <c r="G19" s="106">
        <v>2.453587</v>
      </c>
      <c r="H19" s="106">
        <v>2.363565</v>
      </c>
      <c r="I19" s="106">
        <v>2.371525</v>
      </c>
      <c r="J19" s="106">
        <v>2.374839</v>
      </c>
      <c r="K19" s="107">
        <v>2.819211</v>
      </c>
      <c r="L19" s="106">
        <v>2.813206</v>
      </c>
      <c r="M19" s="106">
        <v>2.902808</v>
      </c>
      <c r="N19" s="106">
        <v>2.831186</v>
      </c>
      <c r="O19" s="106">
        <v>2.755</v>
      </c>
      <c r="P19" s="106">
        <v>2.688</v>
      </c>
      <c r="Q19" s="106">
        <v>2.706</v>
      </c>
      <c r="R19" s="106">
        <v>2.732</v>
      </c>
      <c r="S19" s="107">
        <v>2.725</v>
      </c>
      <c r="T19" s="106">
        <v>2.713</v>
      </c>
      <c r="U19" s="106"/>
      <c r="V19" s="106">
        <v>2.711</v>
      </c>
      <c r="W19" s="106">
        <v>2.73</v>
      </c>
      <c r="X19" s="106">
        <v>2.76</v>
      </c>
      <c r="Y19" s="106">
        <v>2.59</v>
      </c>
      <c r="Z19" s="106">
        <v>2.547</v>
      </c>
      <c r="AA19" s="106">
        <v>2.538</v>
      </c>
      <c r="AB19" s="106">
        <v>2.609</v>
      </c>
      <c r="AC19" s="106">
        <v>2.609</v>
      </c>
      <c r="AD19" s="106">
        <v>0</v>
      </c>
      <c r="AE19" s="106">
        <v>0</v>
      </c>
      <c r="AF19" s="106">
        <v>0</v>
      </c>
      <c r="AG19" s="89"/>
      <c r="AH19" s="29"/>
    </row>
    <row r="20" spans="1:34" ht="23.25">
      <c r="A20" s="9"/>
      <c r="B20" s="106"/>
      <c r="C20" s="106"/>
      <c r="D20" s="106"/>
      <c r="E20" s="106"/>
      <c r="F20" s="106"/>
      <c r="G20" s="106"/>
      <c r="H20" s="106"/>
      <c r="I20" s="106"/>
      <c r="J20" s="106"/>
      <c r="K20" s="107"/>
      <c r="L20" s="106"/>
      <c r="M20" s="106"/>
      <c r="N20" s="106"/>
      <c r="O20" s="106"/>
      <c r="P20" s="106"/>
      <c r="Q20" s="106"/>
      <c r="R20" s="106"/>
      <c r="S20" s="107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89"/>
      <c r="AH20" s="29"/>
    </row>
    <row r="21" spans="1:34" ht="23.25">
      <c r="A21" s="9" t="s">
        <v>6</v>
      </c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89"/>
      <c r="AH21" s="29"/>
    </row>
    <row r="22" spans="1:34" ht="23.25">
      <c r="A22" s="9"/>
      <c r="B22" s="106"/>
      <c r="C22" s="106"/>
      <c r="D22" s="106"/>
      <c r="E22" s="106"/>
      <c r="F22" s="106"/>
      <c r="G22" s="106"/>
      <c r="H22" s="106"/>
      <c r="I22" s="106"/>
      <c r="J22" s="106"/>
      <c r="K22" s="107"/>
      <c r="L22" s="106"/>
      <c r="M22" s="106"/>
      <c r="N22" s="106"/>
      <c r="O22" s="106"/>
      <c r="P22" s="106"/>
      <c r="Q22" s="106"/>
      <c r="R22" s="106"/>
      <c r="S22" s="107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89"/>
      <c r="AH22" s="29"/>
    </row>
    <row r="23" spans="1:34" ht="23.25">
      <c r="A23" s="9" t="s">
        <v>7</v>
      </c>
      <c r="B23" s="106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0.022089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89"/>
      <c r="AH23" s="29"/>
    </row>
    <row r="24" spans="1:34" ht="23.25">
      <c r="A24" s="9"/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106"/>
      <c r="M24" s="106"/>
      <c r="N24" s="106"/>
      <c r="O24" s="106"/>
      <c r="P24" s="106"/>
      <c r="Q24" s="106"/>
      <c r="R24" s="106"/>
      <c r="S24" s="107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89"/>
      <c r="AH24" s="29"/>
    </row>
    <row r="25" spans="1:34" ht="24" thickBot="1">
      <c r="A25" s="9" t="s">
        <v>39</v>
      </c>
      <c r="B25" s="140">
        <v>1.541864</v>
      </c>
      <c r="C25" s="140">
        <v>1.566199</v>
      </c>
      <c r="D25" s="90">
        <v>1.690125</v>
      </c>
      <c r="E25" s="90">
        <v>1.655068</v>
      </c>
      <c r="F25" s="90">
        <v>1.931691</v>
      </c>
      <c r="G25" s="90">
        <v>1.821767</v>
      </c>
      <c r="H25" s="90">
        <v>1.522815</v>
      </c>
      <c r="I25" s="140">
        <v>1.827114</v>
      </c>
      <c r="J25" s="90">
        <v>1.622003</v>
      </c>
      <c r="K25" s="92">
        <v>1.706728</v>
      </c>
      <c r="L25" s="140">
        <v>0.497971</v>
      </c>
      <c r="M25" s="140">
        <v>1.464732</v>
      </c>
      <c r="N25" s="140">
        <v>1.823109</v>
      </c>
      <c r="O25" s="140">
        <v>1.740048</v>
      </c>
      <c r="P25" s="140">
        <v>1.793397</v>
      </c>
      <c r="Q25" s="140">
        <v>1.652299</v>
      </c>
      <c r="R25" s="140">
        <v>1.729891</v>
      </c>
      <c r="S25" s="92">
        <v>1.641134</v>
      </c>
      <c r="T25" s="140">
        <v>1.548316</v>
      </c>
      <c r="U25" s="140">
        <v>1.875756</v>
      </c>
      <c r="V25" s="140">
        <v>1.474926</v>
      </c>
      <c r="W25" s="140">
        <v>1.379834</v>
      </c>
      <c r="X25" s="140">
        <v>1.627571</v>
      </c>
      <c r="Y25" s="140">
        <v>1.446725</v>
      </c>
      <c r="Z25" s="140">
        <v>1.405391</v>
      </c>
      <c r="AA25" s="140">
        <v>0.946521</v>
      </c>
      <c r="AB25" s="140">
        <v>1.420167</v>
      </c>
      <c r="AC25" s="140">
        <v>1.34421</v>
      </c>
      <c r="AD25" s="140">
        <v>1.223406</v>
      </c>
      <c r="AE25" s="140">
        <v>1.269073</v>
      </c>
      <c r="AF25" s="140">
        <v>1.326692</v>
      </c>
      <c r="AG25" s="89"/>
      <c r="AH25" s="29"/>
    </row>
    <row r="26" spans="1:34" ht="23.25">
      <c r="A26" s="9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6" t="s">
        <v>36</v>
      </c>
      <c r="AH26" s="15"/>
    </row>
    <row r="27" spans="1:34" ht="24" thickBot="1">
      <c r="A27" s="9"/>
      <c r="B27" s="146">
        <f aca="true" t="shared" si="1" ref="B27:AF27">SUM(B15:B26)</f>
        <v>19.04849</v>
      </c>
      <c r="C27" s="146">
        <f t="shared" si="1"/>
        <v>20.107336000000004</v>
      </c>
      <c r="D27" s="146">
        <f t="shared" si="1"/>
        <v>18.778550000000003</v>
      </c>
      <c r="E27" s="146">
        <f t="shared" si="1"/>
        <v>18.588225</v>
      </c>
      <c r="F27" s="146">
        <f t="shared" si="1"/>
        <v>20.827409000000003</v>
      </c>
      <c r="G27" s="146">
        <f t="shared" si="1"/>
        <v>20.863129</v>
      </c>
      <c r="H27" s="146">
        <f t="shared" si="1"/>
        <v>19.145188</v>
      </c>
      <c r="I27" s="146">
        <f t="shared" si="1"/>
        <v>19.511318000000003</v>
      </c>
      <c r="J27" s="146">
        <f t="shared" si="1"/>
        <v>19.8842</v>
      </c>
      <c r="K27" s="146">
        <f t="shared" si="1"/>
        <v>17.934965</v>
      </c>
      <c r="L27" s="146">
        <f t="shared" si="1"/>
        <v>20.752439000000003</v>
      </c>
      <c r="M27" s="146">
        <f t="shared" si="1"/>
        <v>20.670595000000002</v>
      </c>
      <c r="N27" s="146">
        <f t="shared" si="1"/>
        <v>20.401904</v>
      </c>
      <c r="O27" s="146">
        <f t="shared" si="1"/>
        <v>21.574542</v>
      </c>
      <c r="P27" s="146">
        <f t="shared" si="1"/>
        <v>20.810461999999998</v>
      </c>
      <c r="Q27" s="146">
        <f t="shared" si="1"/>
        <v>20.35361</v>
      </c>
      <c r="R27" s="146">
        <f t="shared" si="1"/>
        <v>20.252924999999998</v>
      </c>
      <c r="S27" s="146">
        <f t="shared" si="1"/>
        <v>19.00214</v>
      </c>
      <c r="T27" s="146">
        <f t="shared" si="1"/>
        <v>17.892181</v>
      </c>
      <c r="U27" s="146">
        <f t="shared" si="1"/>
        <v>18.32901</v>
      </c>
      <c r="V27" s="146">
        <f t="shared" si="1"/>
        <v>18.686751</v>
      </c>
      <c r="W27" s="146">
        <f t="shared" si="1"/>
        <v>17.905997</v>
      </c>
      <c r="X27" s="146">
        <f t="shared" si="1"/>
        <v>20.112430999999997</v>
      </c>
      <c r="Y27" s="146">
        <f t="shared" si="1"/>
        <v>18.932315000000003</v>
      </c>
      <c r="Z27" s="146">
        <f t="shared" si="1"/>
        <v>17.543688000000003</v>
      </c>
      <c r="AA27" s="146">
        <f t="shared" si="1"/>
        <v>18.583316</v>
      </c>
      <c r="AB27" s="146">
        <f t="shared" si="1"/>
        <v>19.135289</v>
      </c>
      <c r="AC27" s="146">
        <f t="shared" si="1"/>
        <v>17.329552</v>
      </c>
      <c r="AD27" s="146">
        <f t="shared" si="1"/>
        <v>16.057338</v>
      </c>
      <c r="AE27" s="146">
        <f t="shared" si="1"/>
        <v>16.355242</v>
      </c>
      <c r="AF27" s="146">
        <f t="shared" si="1"/>
        <v>15.115722</v>
      </c>
      <c r="AG27" s="157">
        <f>SUM(B27:AF27)/31</f>
        <v>19.047943838709678</v>
      </c>
      <c r="AH27" s="29"/>
    </row>
    <row r="28" spans="1:34" ht="23.25">
      <c r="A28" s="25" t="s">
        <v>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29"/>
    </row>
    <row r="29" spans="1:34" ht="23.25">
      <c r="A29" s="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29"/>
    </row>
    <row r="30" spans="1:34" ht="23.25">
      <c r="A30" s="9" t="s">
        <v>9</v>
      </c>
      <c r="B30" s="89">
        <v>15.25</v>
      </c>
      <c r="C30" s="89">
        <v>16.62</v>
      </c>
      <c r="D30" s="89">
        <v>16.2</v>
      </c>
      <c r="E30" s="89">
        <v>14.6</v>
      </c>
      <c r="F30" s="89">
        <v>16.12</v>
      </c>
      <c r="G30" s="89">
        <v>16.3</v>
      </c>
      <c r="H30" s="89">
        <v>16.39</v>
      </c>
      <c r="I30" s="89">
        <v>15.98</v>
      </c>
      <c r="J30" s="89">
        <v>16.37</v>
      </c>
      <c r="K30" s="89">
        <v>16.95</v>
      </c>
      <c r="L30" s="89">
        <v>17.95</v>
      </c>
      <c r="M30" s="89">
        <v>16.53</v>
      </c>
      <c r="N30" s="89">
        <v>18.39</v>
      </c>
      <c r="O30" s="89">
        <v>18.37</v>
      </c>
      <c r="P30" s="89">
        <v>17.09</v>
      </c>
      <c r="Q30" s="89">
        <v>18.41</v>
      </c>
      <c r="R30" s="89">
        <v>17.17</v>
      </c>
      <c r="S30" s="89">
        <v>17.18</v>
      </c>
      <c r="T30" s="89">
        <v>17.58</v>
      </c>
      <c r="U30" s="89">
        <v>17.62</v>
      </c>
      <c r="V30" s="89">
        <v>16.92</v>
      </c>
      <c r="W30" s="89">
        <v>17.51</v>
      </c>
      <c r="X30" s="89">
        <v>15.63</v>
      </c>
      <c r="Y30" s="89">
        <v>17.59</v>
      </c>
      <c r="Z30" s="89">
        <v>17.31</v>
      </c>
      <c r="AA30" s="89">
        <v>16.3</v>
      </c>
      <c r="AB30" s="89">
        <v>16.75</v>
      </c>
      <c r="AC30" s="89">
        <v>16.5</v>
      </c>
      <c r="AD30" s="89">
        <v>17.06</v>
      </c>
      <c r="AE30" s="89">
        <v>17.08</v>
      </c>
      <c r="AF30" s="89">
        <v>16.78</v>
      </c>
      <c r="AG30" s="89"/>
      <c r="AH30" s="29"/>
    </row>
    <row r="31" spans="1:34" ht="23.25">
      <c r="A31" s="9" t="s">
        <v>10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/>
      <c r="AH31" s="29"/>
    </row>
    <row r="32" spans="1:34" ht="23.25">
      <c r="A32" s="9" t="s">
        <v>26</v>
      </c>
      <c r="B32" s="108">
        <v>41</v>
      </c>
      <c r="C32" s="108">
        <v>54</v>
      </c>
      <c r="D32" s="108">
        <v>39</v>
      </c>
      <c r="E32" s="108">
        <v>37</v>
      </c>
      <c r="F32" s="108">
        <v>39</v>
      </c>
      <c r="G32" s="108">
        <v>57</v>
      </c>
      <c r="H32" s="108">
        <v>38</v>
      </c>
      <c r="I32" s="108">
        <v>50</v>
      </c>
      <c r="J32" s="108">
        <v>45</v>
      </c>
      <c r="K32" s="108">
        <v>49</v>
      </c>
      <c r="L32" s="108">
        <v>47</v>
      </c>
      <c r="M32" s="108">
        <v>44</v>
      </c>
      <c r="N32" s="108">
        <v>58</v>
      </c>
      <c r="O32" s="108">
        <v>67</v>
      </c>
      <c r="P32" s="108">
        <v>58</v>
      </c>
      <c r="Q32" s="108">
        <v>67</v>
      </c>
      <c r="R32" s="108">
        <v>54</v>
      </c>
      <c r="S32" s="108">
        <v>46</v>
      </c>
      <c r="T32" s="108">
        <v>43</v>
      </c>
      <c r="U32" s="108">
        <v>50</v>
      </c>
      <c r="V32" s="108">
        <v>50</v>
      </c>
      <c r="W32" s="108">
        <v>46</v>
      </c>
      <c r="X32" s="108">
        <v>54</v>
      </c>
      <c r="Y32" s="108">
        <v>50</v>
      </c>
      <c r="Z32" s="108">
        <v>46</v>
      </c>
      <c r="AA32" s="108">
        <v>32</v>
      </c>
      <c r="AB32" s="108">
        <v>74</v>
      </c>
      <c r="AC32" s="108">
        <v>45</v>
      </c>
      <c r="AD32" s="108">
        <v>52</v>
      </c>
      <c r="AE32" s="108">
        <v>50</v>
      </c>
      <c r="AF32" s="108">
        <v>45</v>
      </c>
      <c r="AG32" s="108"/>
      <c r="AH32" s="29"/>
    </row>
    <row r="33" spans="1:34" ht="23.25">
      <c r="A33" s="9" t="s">
        <v>25</v>
      </c>
      <c r="B33" s="109">
        <v>580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398</v>
      </c>
      <c r="N33" s="109">
        <v>479</v>
      </c>
      <c r="O33" s="109">
        <v>845</v>
      </c>
      <c r="P33" s="109">
        <v>902</v>
      </c>
      <c r="Q33" s="109">
        <v>1097</v>
      </c>
      <c r="R33" s="109">
        <v>1173</v>
      </c>
      <c r="S33" s="109">
        <v>1349</v>
      </c>
      <c r="T33" s="109">
        <v>1495</v>
      </c>
      <c r="U33" s="109">
        <v>1383</v>
      </c>
      <c r="V33" s="109">
        <v>991</v>
      </c>
      <c r="W33" s="109">
        <v>703</v>
      </c>
      <c r="X33" s="109">
        <v>1002</v>
      </c>
      <c r="Y33" s="109">
        <v>1190</v>
      </c>
      <c r="Z33" s="109">
        <v>1274</v>
      </c>
      <c r="AA33" s="109">
        <v>694</v>
      </c>
      <c r="AB33" s="109">
        <v>646</v>
      </c>
      <c r="AC33" s="109">
        <v>378</v>
      </c>
      <c r="AD33" s="109">
        <v>193</v>
      </c>
      <c r="AE33" s="109">
        <v>0</v>
      </c>
      <c r="AF33" s="109">
        <v>0</v>
      </c>
      <c r="AG33" s="89"/>
      <c r="AH33" s="29"/>
    </row>
    <row r="34" spans="1:34" ht="23.25">
      <c r="A34" s="9" t="s">
        <v>27</v>
      </c>
      <c r="B34" s="109">
        <v>270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188</v>
      </c>
      <c r="N34" s="109">
        <v>233</v>
      </c>
      <c r="O34" s="109">
        <v>260</v>
      </c>
      <c r="P34" s="109">
        <v>385</v>
      </c>
      <c r="Q34" s="109">
        <v>300</v>
      </c>
      <c r="R34" s="109">
        <v>380</v>
      </c>
      <c r="S34" s="109">
        <v>225</v>
      </c>
      <c r="T34" s="109">
        <v>720</v>
      </c>
      <c r="U34" s="109">
        <v>705</v>
      </c>
      <c r="V34" s="109">
        <v>910</v>
      </c>
      <c r="W34" s="109">
        <v>555</v>
      </c>
      <c r="X34" s="109">
        <v>560</v>
      </c>
      <c r="Y34" s="109">
        <v>720</v>
      </c>
      <c r="Z34" s="109">
        <v>509</v>
      </c>
      <c r="AA34" s="109">
        <v>506</v>
      </c>
      <c r="AB34" s="109">
        <v>385</v>
      </c>
      <c r="AC34" s="109">
        <v>150</v>
      </c>
      <c r="AD34" s="109">
        <v>87</v>
      </c>
      <c r="AE34" s="109">
        <v>0</v>
      </c>
      <c r="AF34" s="109">
        <v>0</v>
      </c>
      <c r="AG34" s="89"/>
      <c r="AH34" s="29"/>
    </row>
    <row r="35" spans="1:34" ht="23.25">
      <c r="A35" s="9" t="s">
        <v>28</v>
      </c>
      <c r="B35" s="109">
        <v>40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38</v>
      </c>
      <c r="N35" s="109">
        <v>32</v>
      </c>
      <c r="O35" s="109">
        <v>80</v>
      </c>
      <c r="P35" s="109">
        <v>50</v>
      </c>
      <c r="Q35" s="109">
        <v>40</v>
      </c>
      <c r="R35" s="109">
        <v>40</v>
      </c>
      <c r="S35" s="109">
        <v>40</v>
      </c>
      <c r="T35" s="109">
        <v>46</v>
      </c>
      <c r="U35" s="109">
        <v>38</v>
      </c>
      <c r="V35" s="109">
        <v>25</v>
      </c>
      <c r="W35" s="109">
        <v>44</v>
      </c>
      <c r="X35" s="109">
        <v>56</v>
      </c>
      <c r="Y35" s="109">
        <v>55</v>
      </c>
      <c r="Z35" s="109">
        <v>70</v>
      </c>
      <c r="AA35" s="109">
        <v>45</v>
      </c>
      <c r="AB35" s="109">
        <v>42</v>
      </c>
      <c r="AC35" s="109">
        <v>30</v>
      </c>
      <c r="AD35" s="109">
        <v>48</v>
      </c>
      <c r="AE35" s="109">
        <v>0</v>
      </c>
      <c r="AF35" s="109">
        <v>0</v>
      </c>
      <c r="AG35" s="89"/>
      <c r="AH35" s="29"/>
    </row>
    <row r="36" spans="1:34" ht="23.25">
      <c r="A36" s="9" t="s">
        <v>18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/>
      <c r="AH36" s="29"/>
    </row>
    <row r="37" spans="1:34" ht="23.25">
      <c r="A37" s="9" t="s">
        <v>5</v>
      </c>
      <c r="B37" s="96">
        <v>0.816</v>
      </c>
      <c r="C37" s="96">
        <v>0.816</v>
      </c>
      <c r="D37" s="96">
        <v>0.816</v>
      </c>
      <c r="E37" s="96">
        <v>0.816</v>
      </c>
      <c r="F37" s="96">
        <v>0.816</v>
      </c>
      <c r="G37" s="96">
        <v>0.816</v>
      </c>
      <c r="H37" s="96">
        <v>0.162</v>
      </c>
      <c r="I37" s="96">
        <v>0.162</v>
      </c>
      <c r="J37" s="96">
        <v>0.162</v>
      </c>
      <c r="K37" s="96">
        <v>0.162</v>
      </c>
      <c r="L37" s="96">
        <v>0.906</v>
      </c>
      <c r="M37" s="96">
        <v>0.906</v>
      </c>
      <c r="N37" s="96">
        <v>0.906</v>
      </c>
      <c r="O37" s="96">
        <v>0.906</v>
      </c>
      <c r="P37" s="96">
        <v>0.906</v>
      </c>
      <c r="Q37" s="96">
        <v>0.906</v>
      </c>
      <c r="R37" s="96">
        <v>0.906</v>
      </c>
      <c r="S37" s="96">
        <v>0.906</v>
      </c>
      <c r="T37" s="96">
        <v>0.906</v>
      </c>
      <c r="U37" s="96">
        <v>0.8</v>
      </c>
      <c r="V37" s="96">
        <v>0.403</v>
      </c>
      <c r="W37" s="96">
        <v>0.403</v>
      </c>
      <c r="X37" s="96">
        <v>0.403</v>
      </c>
      <c r="Y37" s="96">
        <v>0.403</v>
      </c>
      <c r="Z37" s="96">
        <v>0.658</v>
      </c>
      <c r="AA37" s="96">
        <v>0.658</v>
      </c>
      <c r="AB37" s="96">
        <v>0.658</v>
      </c>
      <c r="AC37" s="96">
        <v>0.658</v>
      </c>
      <c r="AD37" s="96">
        <v>0.558</v>
      </c>
      <c r="AE37" s="96">
        <v>0.558</v>
      </c>
      <c r="AF37" s="96">
        <v>0.558</v>
      </c>
      <c r="AG37" s="89"/>
      <c r="AH37" s="15"/>
    </row>
    <row r="38" spans="1:34" ht="23.25">
      <c r="A38" s="9" t="s">
        <v>11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/>
      <c r="AH38" s="29"/>
    </row>
    <row r="39" spans="1:34" ht="24" thickBot="1">
      <c r="A39" s="9" t="s">
        <v>7</v>
      </c>
      <c r="B39" s="92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149"/>
      <c r="AH39" s="29"/>
    </row>
    <row r="40" spans="1:34" ht="23.25">
      <c r="A40" s="9"/>
      <c r="B40" s="89"/>
      <c r="C40" s="89"/>
      <c r="D40" s="143"/>
      <c r="E40" s="89"/>
      <c r="F40" s="143"/>
      <c r="G40" s="143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156" t="s">
        <v>36</v>
      </c>
      <c r="AH40" s="29"/>
    </row>
    <row r="41" spans="1:34" ht="24" thickBot="1">
      <c r="A41" s="9"/>
      <c r="B41" s="146">
        <f aca="true" t="shared" si="2" ref="B41:AF41">SUM(B30+B36+B37+B38+B39)</f>
        <v>16.066</v>
      </c>
      <c r="C41" s="146">
        <f t="shared" si="2"/>
        <v>17.436</v>
      </c>
      <c r="D41" s="146">
        <f t="shared" si="2"/>
        <v>17.016</v>
      </c>
      <c r="E41" s="146">
        <f t="shared" si="2"/>
        <v>15.416</v>
      </c>
      <c r="F41" s="146">
        <f t="shared" si="2"/>
        <v>16.936</v>
      </c>
      <c r="G41" s="146">
        <f t="shared" si="2"/>
        <v>17.116</v>
      </c>
      <c r="H41" s="146">
        <f t="shared" si="2"/>
        <v>16.552</v>
      </c>
      <c r="I41" s="146">
        <f t="shared" si="2"/>
        <v>16.142</v>
      </c>
      <c r="J41" s="146">
        <f t="shared" si="2"/>
        <v>16.532</v>
      </c>
      <c r="K41" s="146">
        <f t="shared" si="2"/>
        <v>17.112</v>
      </c>
      <c r="L41" s="146">
        <f t="shared" si="2"/>
        <v>18.855999999999998</v>
      </c>
      <c r="M41" s="146">
        <f t="shared" si="2"/>
        <v>17.436</v>
      </c>
      <c r="N41" s="146">
        <f t="shared" si="2"/>
        <v>19.296</v>
      </c>
      <c r="O41" s="146">
        <f t="shared" si="2"/>
        <v>19.276</v>
      </c>
      <c r="P41" s="146">
        <f t="shared" si="2"/>
        <v>17.996</v>
      </c>
      <c r="Q41" s="146">
        <f t="shared" si="2"/>
        <v>19.316</v>
      </c>
      <c r="R41" s="146">
        <f t="shared" si="2"/>
        <v>18.076</v>
      </c>
      <c r="S41" s="146">
        <f t="shared" si="2"/>
        <v>18.086</v>
      </c>
      <c r="T41" s="146">
        <f t="shared" si="2"/>
        <v>18.485999999999997</v>
      </c>
      <c r="U41" s="146">
        <f t="shared" si="2"/>
        <v>18.42</v>
      </c>
      <c r="V41" s="146">
        <f t="shared" si="2"/>
        <v>17.323</v>
      </c>
      <c r="W41" s="146">
        <f t="shared" si="2"/>
        <v>17.913</v>
      </c>
      <c r="X41" s="146">
        <f t="shared" si="2"/>
        <v>16.033</v>
      </c>
      <c r="Y41" s="146">
        <f t="shared" si="2"/>
        <v>17.993</v>
      </c>
      <c r="Z41" s="146">
        <f t="shared" si="2"/>
        <v>17.968</v>
      </c>
      <c r="AA41" s="146">
        <f t="shared" si="2"/>
        <v>16.958000000000002</v>
      </c>
      <c r="AB41" s="146">
        <f t="shared" si="2"/>
        <v>17.408</v>
      </c>
      <c r="AC41" s="146">
        <f t="shared" si="2"/>
        <v>17.158</v>
      </c>
      <c r="AD41" s="146">
        <f t="shared" si="2"/>
        <v>17.618</v>
      </c>
      <c r="AE41" s="146">
        <f t="shared" si="2"/>
        <v>17.637999999999998</v>
      </c>
      <c r="AF41" s="146">
        <f t="shared" si="2"/>
        <v>17.338</v>
      </c>
      <c r="AG41" s="157">
        <f>SUM(B41:AF41)/31</f>
        <v>17.51341935483871</v>
      </c>
      <c r="AH41" s="29"/>
    </row>
    <row r="42" spans="1:34" ht="23.25">
      <c r="A42" s="10" t="s">
        <v>12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29"/>
    </row>
    <row r="43" spans="1:34" ht="23.25">
      <c r="A43" s="10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29"/>
    </row>
    <row r="44" spans="1:34" ht="23.25">
      <c r="A44" s="9" t="s">
        <v>13</v>
      </c>
      <c r="B44" s="90">
        <v>0</v>
      </c>
      <c r="C44" s="90">
        <v>0</v>
      </c>
      <c r="D44" s="90">
        <v>0</v>
      </c>
      <c r="E44" s="90">
        <v>0</v>
      </c>
      <c r="F44" s="90">
        <v>2.6</v>
      </c>
      <c r="G44" s="90">
        <v>2.3</v>
      </c>
      <c r="H44" s="90">
        <v>2.3</v>
      </c>
      <c r="I44" s="90">
        <v>2.5</v>
      </c>
      <c r="J44" s="90">
        <v>2.8</v>
      </c>
      <c r="K44" s="90">
        <v>2.1</v>
      </c>
      <c r="L44" s="90">
        <v>2.7</v>
      </c>
      <c r="M44" s="90">
        <v>2.3</v>
      </c>
      <c r="N44" s="90">
        <v>2.7</v>
      </c>
      <c r="O44" s="90">
        <v>2.6</v>
      </c>
      <c r="P44" s="90">
        <v>2.3</v>
      </c>
      <c r="Q44" s="90">
        <v>2.8</v>
      </c>
      <c r="R44" s="90">
        <v>2.4</v>
      </c>
      <c r="S44" s="90">
        <v>2.6</v>
      </c>
      <c r="T44" s="90">
        <v>2.6</v>
      </c>
      <c r="U44" s="90">
        <v>2.2</v>
      </c>
      <c r="V44" s="90">
        <v>2.4</v>
      </c>
      <c r="W44" s="90">
        <v>2.6</v>
      </c>
      <c r="X44" s="90">
        <v>2.3</v>
      </c>
      <c r="Y44" s="90">
        <v>2.7</v>
      </c>
      <c r="Z44" s="90">
        <v>2.3</v>
      </c>
      <c r="AA44" s="90">
        <v>0</v>
      </c>
      <c r="AB44" s="90">
        <v>0</v>
      </c>
      <c r="AC44" s="90">
        <v>0</v>
      </c>
      <c r="AD44" s="90">
        <v>0</v>
      </c>
      <c r="AE44" s="90">
        <v>0</v>
      </c>
      <c r="AF44" s="90">
        <v>0</v>
      </c>
      <c r="AG44" s="89"/>
      <c r="AH44" s="29"/>
    </row>
    <row r="45" spans="1:34" ht="23.25">
      <c r="A45" s="8" t="s">
        <v>41</v>
      </c>
      <c r="B45" s="90">
        <v>2.8</v>
      </c>
      <c r="C45" s="90">
        <v>2.3</v>
      </c>
      <c r="D45" s="90">
        <v>1.8</v>
      </c>
      <c r="E45" s="90">
        <v>2.5</v>
      </c>
      <c r="F45" s="90">
        <v>0</v>
      </c>
      <c r="G45" s="90">
        <v>0</v>
      </c>
      <c r="H45" s="90">
        <v>0</v>
      </c>
      <c r="I45" s="127">
        <v>0</v>
      </c>
      <c r="J45" s="90">
        <v>0</v>
      </c>
      <c r="K45" s="89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89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2.2</v>
      </c>
      <c r="AB45" s="90">
        <v>2.7</v>
      </c>
      <c r="AC45" s="90">
        <v>2.5</v>
      </c>
      <c r="AD45" s="90">
        <v>2.1</v>
      </c>
      <c r="AE45" s="90">
        <v>2.6</v>
      </c>
      <c r="AF45" s="90">
        <v>2.5</v>
      </c>
      <c r="AG45" s="89"/>
      <c r="AH45" s="29"/>
    </row>
    <row r="46" spans="1:34" ht="23.25">
      <c r="A46" s="9" t="s">
        <v>4</v>
      </c>
      <c r="B46" s="90">
        <v>1.6</v>
      </c>
      <c r="C46" s="90">
        <v>1.6</v>
      </c>
      <c r="D46" s="90">
        <v>1.6</v>
      </c>
      <c r="E46" s="90">
        <v>1.6</v>
      </c>
      <c r="F46" s="90">
        <v>1.6</v>
      </c>
      <c r="G46" s="90">
        <v>1.6</v>
      </c>
      <c r="H46" s="90">
        <v>1.6</v>
      </c>
      <c r="I46" s="90">
        <v>1.6</v>
      </c>
      <c r="J46" s="90">
        <v>1.6</v>
      </c>
      <c r="K46" s="90">
        <v>1.6</v>
      </c>
      <c r="L46" s="90">
        <v>1.6</v>
      </c>
      <c r="M46" s="90">
        <v>1.6</v>
      </c>
      <c r="N46" s="90">
        <v>1.6</v>
      </c>
      <c r="O46" s="90">
        <v>1.6</v>
      </c>
      <c r="P46" s="90">
        <v>1.6</v>
      </c>
      <c r="Q46" s="90">
        <v>1.6</v>
      </c>
      <c r="R46" s="90">
        <v>1.6</v>
      </c>
      <c r="S46" s="90">
        <v>1.6</v>
      </c>
      <c r="T46" s="90">
        <v>1.6</v>
      </c>
      <c r="U46" s="90">
        <v>1.6</v>
      </c>
      <c r="V46" s="90">
        <v>1.6</v>
      </c>
      <c r="W46" s="90">
        <v>1.6</v>
      </c>
      <c r="X46" s="90">
        <v>1.6</v>
      </c>
      <c r="Y46" s="90">
        <v>1.6</v>
      </c>
      <c r="Z46" s="90">
        <v>1.6</v>
      </c>
      <c r="AA46" s="90">
        <v>1.6</v>
      </c>
      <c r="AB46" s="90">
        <v>1.6</v>
      </c>
      <c r="AC46" s="90">
        <v>1.6</v>
      </c>
      <c r="AD46" s="90">
        <v>1.6</v>
      </c>
      <c r="AE46" s="90">
        <v>1.6</v>
      </c>
      <c r="AF46" s="90">
        <v>1.6</v>
      </c>
      <c r="AG46" s="89"/>
      <c r="AH46" s="29"/>
    </row>
    <row r="47" spans="1:34" ht="23.25">
      <c r="A47" s="9"/>
      <c r="B47" s="90"/>
      <c r="C47" s="90"/>
      <c r="D47" s="90"/>
      <c r="E47" s="90"/>
      <c r="F47" s="90"/>
      <c r="G47" s="90"/>
      <c r="H47" s="90"/>
      <c r="I47" s="127"/>
      <c r="J47" s="90"/>
      <c r="K47" s="89"/>
      <c r="L47" s="90"/>
      <c r="M47" s="90"/>
      <c r="N47" s="90"/>
      <c r="O47" s="90"/>
      <c r="P47" s="90"/>
      <c r="Q47" s="90"/>
      <c r="R47" s="90"/>
      <c r="S47" s="8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89"/>
      <c r="AH47" s="29"/>
    </row>
    <row r="48" spans="1:34" ht="23.25">
      <c r="A48" s="9" t="s">
        <v>14</v>
      </c>
      <c r="B48" s="90">
        <v>0</v>
      </c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90">
        <v>0</v>
      </c>
      <c r="Z48" s="90">
        <v>0</v>
      </c>
      <c r="AA48" s="90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89"/>
      <c r="AH48" s="29"/>
    </row>
    <row r="49" spans="1:34" ht="23.25">
      <c r="A49" s="9"/>
      <c r="B49" s="90"/>
      <c r="C49" s="90"/>
      <c r="D49" s="90"/>
      <c r="E49" s="90"/>
      <c r="F49" s="90"/>
      <c r="G49" s="90"/>
      <c r="H49" s="90"/>
      <c r="I49" s="127"/>
      <c r="J49" s="90"/>
      <c r="K49" s="89"/>
      <c r="L49" s="90"/>
      <c r="M49" s="90"/>
      <c r="N49" s="90"/>
      <c r="O49" s="90"/>
      <c r="P49" s="90"/>
      <c r="Q49" s="90"/>
      <c r="R49" s="90"/>
      <c r="S49" s="89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89"/>
      <c r="AH49" s="29"/>
    </row>
    <row r="50" spans="1:34" ht="24" thickBot="1">
      <c r="A50" s="9" t="s">
        <v>11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9"/>
      <c r="AH50" s="29"/>
    </row>
    <row r="51" spans="1:34" ht="23.25">
      <c r="A51" s="9"/>
      <c r="B51" s="161"/>
      <c r="C51" s="161"/>
      <c r="D51" s="143"/>
      <c r="E51" s="89"/>
      <c r="F51" s="143"/>
      <c r="G51" s="143"/>
      <c r="H51" s="143"/>
      <c r="I51" s="90"/>
      <c r="J51" s="90"/>
      <c r="K51" s="143"/>
      <c r="L51" s="90"/>
      <c r="M51" s="90"/>
      <c r="N51" s="90"/>
      <c r="O51" s="90"/>
      <c r="P51" s="90"/>
      <c r="Q51" s="90"/>
      <c r="R51" s="90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156" t="s">
        <v>36</v>
      </c>
      <c r="AH51" s="29"/>
    </row>
    <row r="52" spans="1:34" ht="24" thickBot="1">
      <c r="A52" s="9"/>
      <c r="B52" s="146">
        <f aca="true" t="shared" si="3" ref="B52:V52">SUM(B44:B50)</f>
        <v>4.4</v>
      </c>
      <c r="C52" s="146">
        <f t="shared" si="3"/>
        <v>3.9</v>
      </c>
      <c r="D52" s="146">
        <f t="shared" si="3"/>
        <v>3.4000000000000004</v>
      </c>
      <c r="E52" s="146">
        <f t="shared" si="3"/>
        <v>4.1</v>
      </c>
      <c r="F52" s="146">
        <f t="shared" si="3"/>
        <v>4.2</v>
      </c>
      <c r="G52" s="146">
        <f t="shared" si="3"/>
        <v>3.9</v>
      </c>
      <c r="H52" s="146">
        <f t="shared" si="3"/>
        <v>3.9</v>
      </c>
      <c r="I52" s="145">
        <f t="shared" si="3"/>
        <v>4.1</v>
      </c>
      <c r="J52" s="145">
        <f t="shared" si="3"/>
        <v>4.4</v>
      </c>
      <c r="K52" s="146">
        <f t="shared" si="3"/>
        <v>3.7</v>
      </c>
      <c r="L52" s="145">
        <f t="shared" si="3"/>
        <v>4.300000000000001</v>
      </c>
      <c r="M52" s="145">
        <f t="shared" si="3"/>
        <v>3.9</v>
      </c>
      <c r="N52" s="145">
        <f t="shared" si="3"/>
        <v>4.300000000000001</v>
      </c>
      <c r="O52" s="145">
        <f t="shared" si="3"/>
        <v>4.2</v>
      </c>
      <c r="P52" s="145">
        <f t="shared" si="3"/>
        <v>3.9</v>
      </c>
      <c r="Q52" s="145">
        <f t="shared" si="3"/>
        <v>4.4</v>
      </c>
      <c r="R52" s="145">
        <f t="shared" si="3"/>
        <v>4</v>
      </c>
      <c r="S52" s="146">
        <f t="shared" si="3"/>
        <v>4.2</v>
      </c>
      <c r="T52" s="146">
        <f t="shared" si="3"/>
        <v>4.2</v>
      </c>
      <c r="U52" s="146">
        <f t="shared" si="3"/>
        <v>3.8000000000000003</v>
      </c>
      <c r="V52" s="146">
        <f t="shared" si="3"/>
        <v>4</v>
      </c>
      <c r="W52" s="146">
        <f aca="true" t="shared" si="4" ref="W52:AF52">SUM(W45:W50)</f>
        <v>1.6</v>
      </c>
      <c r="X52" s="146">
        <f t="shared" si="4"/>
        <v>1.6</v>
      </c>
      <c r="Y52" s="146">
        <f t="shared" si="4"/>
        <v>1.6</v>
      </c>
      <c r="Z52" s="146">
        <f t="shared" si="4"/>
        <v>1.6</v>
      </c>
      <c r="AA52" s="146">
        <f t="shared" si="4"/>
        <v>3.8000000000000003</v>
      </c>
      <c r="AB52" s="146">
        <f t="shared" si="4"/>
        <v>4.300000000000001</v>
      </c>
      <c r="AC52" s="146">
        <f t="shared" si="4"/>
        <v>4.1</v>
      </c>
      <c r="AD52" s="146">
        <f t="shared" si="4"/>
        <v>3.7</v>
      </c>
      <c r="AE52" s="146">
        <f t="shared" si="4"/>
        <v>4.2</v>
      </c>
      <c r="AF52" s="146">
        <f t="shared" si="4"/>
        <v>4.1</v>
      </c>
      <c r="AG52" s="157">
        <f>SUM(B52:AF52)/31</f>
        <v>3.735483870967741</v>
      </c>
      <c r="AH52" s="29"/>
    </row>
    <row r="53" spans="1:34" ht="24" thickBot="1">
      <c r="A53" s="10" t="s">
        <v>15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15"/>
    </row>
    <row r="54" spans="1:34" ht="23.25">
      <c r="A54" s="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156" t="s">
        <v>36</v>
      </c>
      <c r="AH54" s="15"/>
    </row>
    <row r="55" spans="1:34" ht="24" thickBot="1">
      <c r="A55" s="9" t="s">
        <v>4</v>
      </c>
      <c r="B55" s="91">
        <v>0.5</v>
      </c>
      <c r="C55" s="91">
        <v>0.6</v>
      </c>
      <c r="D55" s="91">
        <v>0.6</v>
      </c>
      <c r="E55" s="91">
        <v>0.5</v>
      </c>
      <c r="F55" s="91">
        <v>0.4</v>
      </c>
      <c r="G55" s="91">
        <v>0.4</v>
      </c>
      <c r="H55" s="91">
        <v>0.6</v>
      </c>
      <c r="I55" s="91">
        <v>0.6</v>
      </c>
      <c r="J55" s="91">
        <v>0.6</v>
      </c>
      <c r="K55" s="91">
        <v>0.6</v>
      </c>
      <c r="L55" s="91">
        <v>0.4</v>
      </c>
      <c r="M55" s="91">
        <v>0.5</v>
      </c>
      <c r="N55" s="91">
        <v>0.5</v>
      </c>
      <c r="O55" s="91">
        <v>0.5</v>
      </c>
      <c r="P55" s="91">
        <v>0.6</v>
      </c>
      <c r="Q55" s="91">
        <v>0.6</v>
      </c>
      <c r="R55" s="91">
        <v>0.6</v>
      </c>
      <c r="S55" s="91">
        <v>0.4</v>
      </c>
      <c r="T55" s="91">
        <v>0.5</v>
      </c>
      <c r="U55" s="91">
        <v>0.5</v>
      </c>
      <c r="V55" s="91">
        <v>0.5</v>
      </c>
      <c r="W55" s="91">
        <v>0.6</v>
      </c>
      <c r="X55" s="91">
        <v>0.6</v>
      </c>
      <c r="Y55" s="91">
        <v>0.5</v>
      </c>
      <c r="Z55" s="91">
        <v>0.5</v>
      </c>
      <c r="AA55" s="91">
        <v>0.5</v>
      </c>
      <c r="AB55" s="91">
        <v>0.5</v>
      </c>
      <c r="AC55" s="91">
        <v>0.5</v>
      </c>
      <c r="AD55" s="91">
        <v>0.5</v>
      </c>
      <c r="AE55" s="91">
        <v>0.6</v>
      </c>
      <c r="AF55" s="91">
        <v>0.6</v>
      </c>
      <c r="AG55" s="157">
        <f>SUM(B55:AF55)/31</f>
        <v>0.529032258064516</v>
      </c>
      <c r="AH55" s="29"/>
    </row>
    <row r="56" spans="1:34" ht="23.25">
      <c r="A56" s="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29"/>
    </row>
    <row r="57" spans="1:34" ht="23.25">
      <c r="A57" s="9" t="s">
        <v>16</v>
      </c>
      <c r="B57" s="89">
        <f aca="true" t="shared" si="5" ref="B57:AF57">SUM(B12+B27+B41+B52+B55)</f>
        <v>57.81449</v>
      </c>
      <c r="C57" s="89">
        <f t="shared" si="5"/>
        <v>61.043336000000004</v>
      </c>
      <c r="D57" s="89">
        <f t="shared" si="5"/>
        <v>58.29455</v>
      </c>
      <c r="E57" s="89">
        <f t="shared" si="5"/>
        <v>56.804224999999995</v>
      </c>
      <c r="F57" s="89">
        <f t="shared" si="5"/>
        <v>61.963409000000006</v>
      </c>
      <c r="G57" s="89">
        <f t="shared" si="5"/>
        <v>60.479129</v>
      </c>
      <c r="H57" s="89">
        <f t="shared" si="5"/>
        <v>60.297188</v>
      </c>
      <c r="I57" s="89">
        <f t="shared" si="5"/>
        <v>58.053318000000004</v>
      </c>
      <c r="J57" s="89">
        <f t="shared" si="5"/>
        <v>59.11619999999999</v>
      </c>
      <c r="K57" s="89">
        <f t="shared" si="5"/>
        <v>60.346965000000004</v>
      </c>
      <c r="L57" s="89">
        <f t="shared" si="5"/>
        <v>62.308439</v>
      </c>
      <c r="M57" s="89">
        <f t="shared" si="5"/>
        <v>61.806595</v>
      </c>
      <c r="N57" s="89">
        <f t="shared" si="5"/>
        <v>65.397904</v>
      </c>
      <c r="O57" s="89">
        <f t="shared" si="5"/>
        <v>65.450542</v>
      </c>
      <c r="P57" s="89">
        <f t="shared" si="5"/>
        <v>63.006462</v>
      </c>
      <c r="Q57" s="89">
        <f t="shared" si="5"/>
        <v>64.36961</v>
      </c>
      <c r="R57" s="89">
        <f t="shared" si="5"/>
        <v>64.42892499999999</v>
      </c>
      <c r="S57" s="89">
        <f t="shared" si="5"/>
        <v>56.28814</v>
      </c>
      <c r="T57" s="89">
        <f t="shared" si="5"/>
        <v>56.778181</v>
      </c>
      <c r="U57" s="89">
        <f t="shared" si="5"/>
        <v>60.649010000000004</v>
      </c>
      <c r="V57" s="89">
        <f t="shared" si="5"/>
        <v>60.009751</v>
      </c>
      <c r="W57" s="89">
        <f t="shared" si="5"/>
        <v>57.718997</v>
      </c>
      <c r="X57" s="89">
        <f t="shared" si="5"/>
        <v>56.845431000000005</v>
      </c>
      <c r="Y57" s="89">
        <f t="shared" si="5"/>
        <v>58.62531500000001</v>
      </c>
      <c r="Z57" s="89">
        <f t="shared" si="5"/>
        <v>58.31168800000001</v>
      </c>
      <c r="AA57" s="89">
        <f t="shared" si="5"/>
        <v>54.641316</v>
      </c>
      <c r="AB57" s="89">
        <f>SUM(AB12+AB27+AB41+AB52+AB55)</f>
        <v>60.043289</v>
      </c>
      <c r="AC57" s="89">
        <f>SUM(AC12+AC27+AC41+AC52+AC55)</f>
        <v>57.587552</v>
      </c>
      <c r="AD57" s="89">
        <f t="shared" si="5"/>
        <v>56.47533800000001</v>
      </c>
      <c r="AE57" s="89">
        <f t="shared" si="5"/>
        <v>57.193242</v>
      </c>
      <c r="AF57" s="89">
        <f t="shared" si="5"/>
        <v>55.553722</v>
      </c>
      <c r="AG57" s="89"/>
      <c r="AH57" s="29"/>
    </row>
    <row r="58" spans="1:34" ht="23.25">
      <c r="A58" s="9"/>
      <c r="B58" s="118"/>
      <c r="C58" s="148"/>
      <c r="D58" s="118"/>
      <c r="E58" s="89"/>
      <c r="F58" s="118"/>
      <c r="G58" s="11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29"/>
    </row>
    <row r="59" spans="1:34" ht="24" thickBot="1">
      <c r="A59" s="9" t="s">
        <v>17</v>
      </c>
      <c r="B59" s="92">
        <f aca="true" t="shared" si="6" ref="B59:AF59">-SUM(B21+B23+B38+B39+B48+B50)</f>
        <v>0</v>
      </c>
      <c r="C59" s="92">
        <f t="shared" si="6"/>
        <v>0</v>
      </c>
      <c r="D59" s="92">
        <f t="shared" si="6"/>
        <v>0</v>
      </c>
      <c r="E59" s="92">
        <f t="shared" si="6"/>
        <v>0</v>
      </c>
      <c r="F59" s="92">
        <f t="shared" si="6"/>
        <v>0</v>
      </c>
      <c r="G59" s="92">
        <f t="shared" si="6"/>
        <v>-0.022089</v>
      </c>
      <c r="H59" s="92">
        <f t="shared" si="6"/>
        <v>0</v>
      </c>
      <c r="I59" s="92">
        <f t="shared" si="6"/>
        <v>0</v>
      </c>
      <c r="J59" s="92">
        <f t="shared" si="6"/>
        <v>0</v>
      </c>
      <c r="K59" s="92">
        <f t="shared" si="6"/>
        <v>0</v>
      </c>
      <c r="L59" s="92">
        <f t="shared" si="6"/>
        <v>0</v>
      </c>
      <c r="M59" s="92">
        <f t="shared" si="6"/>
        <v>0</v>
      </c>
      <c r="N59" s="92">
        <f t="shared" si="6"/>
        <v>0</v>
      </c>
      <c r="O59" s="92">
        <f t="shared" si="6"/>
        <v>0</v>
      </c>
      <c r="P59" s="92">
        <f t="shared" si="6"/>
        <v>0</v>
      </c>
      <c r="Q59" s="92">
        <f t="shared" si="6"/>
        <v>0</v>
      </c>
      <c r="R59" s="92">
        <f t="shared" si="6"/>
        <v>0</v>
      </c>
      <c r="S59" s="92">
        <f t="shared" si="6"/>
        <v>0</v>
      </c>
      <c r="T59" s="92">
        <f t="shared" si="6"/>
        <v>0</v>
      </c>
      <c r="U59" s="92">
        <f t="shared" si="6"/>
        <v>0</v>
      </c>
      <c r="V59" s="92">
        <f t="shared" si="6"/>
        <v>0</v>
      </c>
      <c r="W59" s="92">
        <f t="shared" si="6"/>
        <v>0</v>
      </c>
      <c r="X59" s="92">
        <f t="shared" si="6"/>
        <v>0</v>
      </c>
      <c r="Y59" s="92">
        <f t="shared" si="6"/>
        <v>0</v>
      </c>
      <c r="Z59" s="92">
        <f t="shared" si="6"/>
        <v>0</v>
      </c>
      <c r="AA59" s="92">
        <f t="shared" si="6"/>
        <v>0</v>
      </c>
      <c r="AB59" s="92">
        <f t="shared" si="6"/>
        <v>0</v>
      </c>
      <c r="AC59" s="92">
        <f t="shared" si="6"/>
        <v>0</v>
      </c>
      <c r="AD59" s="92">
        <f t="shared" si="6"/>
        <v>0</v>
      </c>
      <c r="AE59" s="92">
        <f t="shared" si="6"/>
        <v>0</v>
      </c>
      <c r="AF59" s="92">
        <f t="shared" si="6"/>
        <v>0</v>
      </c>
      <c r="AG59" s="149"/>
      <c r="AH59" s="29"/>
    </row>
    <row r="60" spans="1:34" ht="23.25">
      <c r="A60" s="9"/>
      <c r="B60" s="118"/>
      <c r="C60" s="118"/>
      <c r="D60" s="162"/>
      <c r="E60" s="89"/>
      <c r="F60" s="118"/>
      <c r="G60" s="11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156" t="s">
        <v>36</v>
      </c>
      <c r="AH60" s="29"/>
    </row>
    <row r="61" spans="1:34" ht="24" thickBot="1">
      <c r="A61" s="10" t="s">
        <v>23</v>
      </c>
      <c r="B61" s="146">
        <f aca="true" t="shared" si="7" ref="B61:AF61">SUM(B57:B59)</f>
        <v>57.81449</v>
      </c>
      <c r="C61" s="146">
        <f t="shared" si="7"/>
        <v>61.043336000000004</v>
      </c>
      <c r="D61" s="146">
        <f t="shared" si="7"/>
        <v>58.29455</v>
      </c>
      <c r="E61" s="146">
        <f t="shared" si="7"/>
        <v>56.804224999999995</v>
      </c>
      <c r="F61" s="146">
        <f t="shared" si="7"/>
        <v>61.963409000000006</v>
      </c>
      <c r="G61" s="146">
        <f t="shared" si="7"/>
        <v>60.45704</v>
      </c>
      <c r="H61" s="146">
        <f t="shared" si="7"/>
        <v>60.297188</v>
      </c>
      <c r="I61" s="146">
        <f t="shared" si="7"/>
        <v>58.053318000000004</v>
      </c>
      <c r="J61" s="146">
        <f t="shared" si="7"/>
        <v>59.11619999999999</v>
      </c>
      <c r="K61" s="146">
        <f t="shared" si="7"/>
        <v>60.346965000000004</v>
      </c>
      <c r="L61" s="146">
        <f t="shared" si="7"/>
        <v>62.308439</v>
      </c>
      <c r="M61" s="146">
        <f t="shared" si="7"/>
        <v>61.806595</v>
      </c>
      <c r="N61" s="146">
        <f t="shared" si="7"/>
        <v>65.397904</v>
      </c>
      <c r="O61" s="146">
        <f t="shared" si="7"/>
        <v>65.450542</v>
      </c>
      <c r="P61" s="146">
        <f t="shared" si="7"/>
        <v>63.006462</v>
      </c>
      <c r="Q61" s="146">
        <f t="shared" si="7"/>
        <v>64.36961</v>
      </c>
      <c r="R61" s="146">
        <f t="shared" si="7"/>
        <v>64.42892499999999</v>
      </c>
      <c r="S61" s="146">
        <f t="shared" si="7"/>
        <v>56.28814</v>
      </c>
      <c r="T61" s="146">
        <f t="shared" si="7"/>
        <v>56.778181</v>
      </c>
      <c r="U61" s="146">
        <f t="shared" si="7"/>
        <v>60.649010000000004</v>
      </c>
      <c r="V61" s="146">
        <f t="shared" si="7"/>
        <v>60.009751</v>
      </c>
      <c r="W61" s="146">
        <f t="shared" si="7"/>
        <v>57.718997</v>
      </c>
      <c r="X61" s="146">
        <f t="shared" si="7"/>
        <v>56.845431000000005</v>
      </c>
      <c r="Y61" s="146">
        <f t="shared" si="7"/>
        <v>58.62531500000001</v>
      </c>
      <c r="Z61" s="146">
        <f t="shared" si="7"/>
        <v>58.31168800000001</v>
      </c>
      <c r="AA61" s="146">
        <f t="shared" si="7"/>
        <v>54.641316</v>
      </c>
      <c r="AB61" s="146">
        <f t="shared" si="7"/>
        <v>60.043289</v>
      </c>
      <c r="AC61" s="146">
        <f t="shared" si="7"/>
        <v>57.587552</v>
      </c>
      <c r="AD61" s="146">
        <f t="shared" si="7"/>
        <v>56.47533800000001</v>
      </c>
      <c r="AE61" s="146">
        <f t="shared" si="7"/>
        <v>57.193242</v>
      </c>
      <c r="AF61" s="146">
        <f t="shared" si="7"/>
        <v>55.553722</v>
      </c>
      <c r="AG61" s="157">
        <f>SUM(B61:AF61)/31</f>
        <v>59.60258612903226</v>
      </c>
      <c r="AH61" s="29"/>
    </row>
    <row r="62" spans="1:34" ht="20.25">
      <c r="A62" s="10"/>
      <c r="B62" s="13"/>
      <c r="C62" s="28"/>
      <c r="D62" s="28"/>
      <c r="E62" s="28"/>
      <c r="F62" s="28"/>
      <c r="G62" s="28"/>
      <c r="H62" s="28"/>
      <c r="I62" s="13"/>
      <c r="J62" s="13"/>
      <c r="K62" s="13"/>
      <c r="L62" s="13"/>
      <c r="M62" s="13"/>
      <c r="N62" s="13"/>
      <c r="O62" s="13"/>
      <c r="P62" s="13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ht="20.25">
      <c r="A63" s="1" t="s">
        <v>21</v>
      </c>
      <c r="B63" s="15"/>
      <c r="C63" s="15"/>
      <c r="D63" s="15"/>
      <c r="E63" s="15"/>
      <c r="F63" s="15"/>
      <c r="G63" s="15"/>
      <c r="H63" s="15"/>
      <c r="I63" s="27"/>
      <c r="J63" s="27"/>
      <c r="K63" s="27"/>
      <c r="L63" s="27"/>
      <c r="M63" s="27"/>
      <c r="N63" s="27"/>
      <c r="O63" s="27"/>
      <c r="P63" s="27"/>
      <c r="Q63" s="28"/>
      <c r="R63" s="28"/>
      <c r="S63" s="15"/>
      <c r="T63" s="15"/>
      <c r="U63" s="15"/>
      <c r="V63" s="15"/>
      <c r="W63" s="15"/>
      <c r="X63" s="15"/>
      <c r="Y63" s="15"/>
      <c r="Z63" s="27"/>
      <c r="AA63" s="27"/>
      <c r="AB63" s="27"/>
      <c r="AC63" s="27"/>
      <c r="AD63" s="27"/>
      <c r="AE63" s="27"/>
      <c r="AF63" s="27"/>
      <c r="AG63" s="27"/>
      <c r="AH63" s="29"/>
    </row>
    <row r="64" spans="2:34" ht="2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ht="20.25">
      <c r="A65" s="9"/>
      <c r="B65" s="9"/>
      <c r="C65" s="9"/>
      <c r="D65" s="9"/>
      <c r="E65" s="9"/>
      <c r="F65" s="9"/>
      <c r="G65" s="9"/>
      <c r="H65" s="9"/>
      <c r="I65" s="14"/>
      <c r="J65" s="14"/>
      <c r="K65" s="14"/>
      <c r="L65" s="14"/>
      <c r="M65" s="14"/>
      <c r="N65" s="14"/>
      <c r="O65" s="14"/>
      <c r="P65" s="14"/>
      <c r="Q65" s="8"/>
      <c r="R65" s="8"/>
      <c r="S65" s="9"/>
      <c r="T65" s="9"/>
      <c r="U65" s="9"/>
      <c r="V65" s="9"/>
      <c r="W65" s="9"/>
      <c r="X65" s="9"/>
      <c r="Y65" s="9"/>
      <c r="Z65" s="14"/>
      <c r="AA65" s="14"/>
      <c r="AB65" s="14"/>
      <c r="AC65" s="14"/>
      <c r="AD65" s="14"/>
      <c r="AE65" s="14"/>
      <c r="AF65" s="14"/>
      <c r="AG65" s="14"/>
      <c r="AH65" s="10"/>
    </row>
    <row r="66" spans="1:16" ht="20.25">
      <c r="A66" s="9"/>
      <c r="B66" s="9"/>
      <c r="C66" s="9"/>
      <c r="D66" s="9"/>
      <c r="E66" s="9"/>
      <c r="F66" s="9"/>
      <c r="G66" s="9"/>
      <c r="H66" s="9"/>
      <c r="I66" s="14"/>
      <c r="J66" s="14"/>
      <c r="K66" s="14"/>
      <c r="L66" s="14"/>
      <c r="M66" s="14"/>
      <c r="N66" s="14"/>
      <c r="O66" s="14"/>
      <c r="P66" s="14"/>
    </row>
    <row r="75" ht="20.25">
      <c r="AH75" s="10"/>
    </row>
    <row r="76" ht="20.25">
      <c r="AH76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6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30" sqref="B30:AE39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1" width="8.4453125" style="16" customWidth="1"/>
    <col min="32" max="32" width="13.6640625" style="16" customWidth="1"/>
    <col min="33" max="33" width="8.77734375" style="16" customWidth="1"/>
  </cols>
  <sheetData>
    <row r="1" spans="1:33" ht="2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39760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4" t="s">
        <v>22</v>
      </c>
      <c r="Z3" s="5"/>
      <c r="AA3" s="4"/>
      <c r="AB3" s="5"/>
      <c r="AC3" s="5"/>
      <c r="AD3" s="5"/>
      <c r="AE3" s="5"/>
      <c r="AF3" s="5"/>
      <c r="AG3" s="3"/>
    </row>
    <row r="4" spans="1:35" ht="23.25">
      <c r="A4" s="7"/>
      <c r="B4" s="118" t="s">
        <v>31</v>
      </c>
      <c r="C4" s="118" t="s">
        <v>32</v>
      </c>
      <c r="D4" s="118" t="s">
        <v>29</v>
      </c>
      <c r="E4" s="118" t="s">
        <v>33</v>
      </c>
      <c r="F4" s="118" t="s">
        <v>29</v>
      </c>
      <c r="G4" s="118" t="s">
        <v>30</v>
      </c>
      <c r="H4" s="118" t="s">
        <v>31</v>
      </c>
      <c r="I4" s="118" t="s">
        <v>31</v>
      </c>
      <c r="J4" s="118" t="s">
        <v>32</v>
      </c>
      <c r="K4" s="118" t="s">
        <v>29</v>
      </c>
      <c r="L4" s="118" t="s">
        <v>33</v>
      </c>
      <c r="M4" s="118" t="s">
        <v>29</v>
      </c>
      <c r="N4" s="118" t="s">
        <v>30</v>
      </c>
      <c r="O4" s="118" t="s">
        <v>31</v>
      </c>
      <c r="P4" s="118" t="s">
        <v>31</v>
      </c>
      <c r="Q4" s="118" t="s">
        <v>32</v>
      </c>
      <c r="R4" s="118" t="s">
        <v>29</v>
      </c>
      <c r="S4" s="118" t="s">
        <v>33</v>
      </c>
      <c r="T4" s="118" t="s">
        <v>29</v>
      </c>
      <c r="U4" s="118" t="s">
        <v>30</v>
      </c>
      <c r="V4" s="118" t="s">
        <v>31</v>
      </c>
      <c r="W4" s="118" t="s">
        <v>31</v>
      </c>
      <c r="X4" s="118" t="s">
        <v>32</v>
      </c>
      <c r="Y4" s="118" t="s">
        <v>29</v>
      </c>
      <c r="Z4" s="118" t="s">
        <v>33</v>
      </c>
      <c r="AA4" s="118" t="s">
        <v>29</v>
      </c>
      <c r="AB4" s="118" t="s">
        <v>30</v>
      </c>
      <c r="AC4" s="118" t="s">
        <v>31</v>
      </c>
      <c r="AD4" s="118" t="s">
        <v>31</v>
      </c>
      <c r="AE4" s="118" t="s">
        <v>32</v>
      </c>
      <c r="AF4" s="118"/>
      <c r="AG4" s="8"/>
      <c r="AH4" s="8"/>
      <c r="AI4" s="8"/>
    </row>
    <row r="5" spans="1:33" ht="23.25">
      <c r="A5" s="9"/>
      <c r="B5" s="129">
        <v>1</v>
      </c>
      <c r="C5" s="129">
        <v>2</v>
      </c>
      <c r="D5" s="129">
        <v>3</v>
      </c>
      <c r="E5" s="129">
        <v>4</v>
      </c>
      <c r="F5" s="129">
        <v>5</v>
      </c>
      <c r="G5" s="129">
        <v>6</v>
      </c>
      <c r="H5" s="129">
        <v>7</v>
      </c>
      <c r="I5" s="129">
        <v>8</v>
      </c>
      <c r="J5" s="129">
        <v>9</v>
      </c>
      <c r="K5" s="129">
        <v>10</v>
      </c>
      <c r="L5" s="129">
        <v>11</v>
      </c>
      <c r="M5" s="129">
        <v>12</v>
      </c>
      <c r="N5" s="129">
        <v>13</v>
      </c>
      <c r="O5" s="129">
        <v>14</v>
      </c>
      <c r="P5" s="129">
        <v>15</v>
      </c>
      <c r="Q5" s="163">
        <v>16</v>
      </c>
      <c r="R5" s="163">
        <v>17</v>
      </c>
      <c r="S5" s="131">
        <v>18</v>
      </c>
      <c r="T5" s="131">
        <v>19</v>
      </c>
      <c r="U5" s="131">
        <v>20</v>
      </c>
      <c r="V5" s="131">
        <v>21</v>
      </c>
      <c r="W5" s="131">
        <v>22</v>
      </c>
      <c r="X5" s="131">
        <v>23</v>
      </c>
      <c r="Y5" s="131">
        <v>24</v>
      </c>
      <c r="Z5" s="163">
        <v>25</v>
      </c>
      <c r="AA5" s="163">
        <v>26</v>
      </c>
      <c r="AB5" s="163">
        <v>27</v>
      </c>
      <c r="AC5" s="163">
        <v>28</v>
      </c>
      <c r="AD5" s="163">
        <v>29</v>
      </c>
      <c r="AE5" s="163">
        <v>30</v>
      </c>
      <c r="AF5" s="163"/>
      <c r="AG5" s="3"/>
    </row>
    <row r="6" spans="1:33" ht="23.25">
      <c r="A6" s="10" t="s">
        <v>0</v>
      </c>
      <c r="B6" s="148"/>
      <c r="C6" s="148"/>
      <c r="D6" s="148"/>
      <c r="E6" s="148"/>
      <c r="F6" s="148"/>
      <c r="G6" s="148"/>
      <c r="H6" s="148"/>
      <c r="I6" s="135"/>
      <c r="J6" s="135"/>
      <c r="K6" s="135"/>
      <c r="L6" s="135"/>
      <c r="M6" s="135"/>
      <c r="N6" s="135"/>
      <c r="O6" s="135"/>
      <c r="P6" s="135"/>
      <c r="Q6" s="89"/>
      <c r="R6" s="89"/>
      <c r="S6" s="118"/>
      <c r="T6" s="118"/>
      <c r="U6" s="118"/>
      <c r="V6" s="118"/>
      <c r="W6" s="118"/>
      <c r="X6" s="118"/>
      <c r="Y6" s="118"/>
      <c r="Z6" s="89"/>
      <c r="AA6" s="89"/>
      <c r="AB6" s="89"/>
      <c r="AC6" s="89"/>
      <c r="AD6" s="89"/>
      <c r="AE6" s="89"/>
      <c r="AF6" s="89"/>
      <c r="AG6" s="31"/>
    </row>
    <row r="7" spans="1:33" ht="23.25">
      <c r="A7" s="9"/>
      <c r="B7" s="118"/>
      <c r="C7" s="118"/>
      <c r="D7" s="118"/>
      <c r="E7" s="118"/>
      <c r="F7" s="118"/>
      <c r="G7" s="118"/>
      <c r="H7" s="118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32"/>
    </row>
    <row r="8" spans="1:33" ht="23.25">
      <c r="A8" s="9" t="s">
        <v>1</v>
      </c>
      <c r="B8" s="89">
        <v>3.6</v>
      </c>
      <c r="C8" s="89">
        <v>3.8</v>
      </c>
      <c r="D8" s="89">
        <v>4</v>
      </c>
      <c r="E8" s="89">
        <v>3.8</v>
      </c>
      <c r="F8" s="89">
        <v>3.8</v>
      </c>
      <c r="G8" s="89">
        <v>4.1</v>
      </c>
      <c r="H8" s="89">
        <v>2</v>
      </c>
      <c r="I8" s="89">
        <v>4.3</v>
      </c>
      <c r="J8" s="89">
        <v>4.1</v>
      </c>
      <c r="K8" s="89">
        <v>1.3</v>
      </c>
      <c r="L8" s="89">
        <v>0</v>
      </c>
      <c r="M8" s="89">
        <v>0</v>
      </c>
      <c r="N8" s="89">
        <v>1.1</v>
      </c>
      <c r="O8" s="89">
        <v>3.7</v>
      </c>
      <c r="P8" s="89">
        <v>3.8</v>
      </c>
      <c r="Q8" s="89">
        <v>3.9</v>
      </c>
      <c r="R8" s="89">
        <v>3.9</v>
      </c>
      <c r="S8" s="89">
        <v>3.9</v>
      </c>
      <c r="T8" s="89">
        <v>3.9</v>
      </c>
      <c r="U8" s="89">
        <v>2.4</v>
      </c>
      <c r="V8" s="89">
        <v>1.7</v>
      </c>
      <c r="W8" s="89">
        <v>4.4</v>
      </c>
      <c r="X8" s="89">
        <v>3.7</v>
      </c>
      <c r="Y8" s="89">
        <v>4.3</v>
      </c>
      <c r="Z8" s="89">
        <v>3.8</v>
      </c>
      <c r="AA8" s="89">
        <v>3.5</v>
      </c>
      <c r="AB8" s="89">
        <v>3.8</v>
      </c>
      <c r="AC8" s="89">
        <v>4</v>
      </c>
      <c r="AD8" s="89">
        <v>4</v>
      </c>
      <c r="AE8" s="89">
        <v>3.6</v>
      </c>
      <c r="AF8" s="89"/>
      <c r="AG8" s="28"/>
    </row>
    <row r="9" spans="1:33" ht="23.25">
      <c r="A9" s="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29"/>
    </row>
    <row r="10" spans="1:33" ht="24" thickBot="1">
      <c r="A10" s="9" t="s">
        <v>2</v>
      </c>
      <c r="B10" s="89">
        <v>11.1</v>
      </c>
      <c r="C10" s="89">
        <v>18.3</v>
      </c>
      <c r="D10" s="91">
        <v>19.2</v>
      </c>
      <c r="E10" s="91">
        <v>15.6</v>
      </c>
      <c r="F10" s="91">
        <v>16.6</v>
      </c>
      <c r="G10" s="91">
        <v>13.5</v>
      </c>
      <c r="H10" s="91">
        <v>13.9</v>
      </c>
      <c r="I10" s="91">
        <v>14</v>
      </c>
      <c r="J10" s="91">
        <v>12.6</v>
      </c>
      <c r="K10" s="91">
        <v>13.6</v>
      </c>
      <c r="L10" s="91">
        <v>14.3</v>
      </c>
      <c r="M10" s="91">
        <v>19.6</v>
      </c>
      <c r="N10" s="91">
        <v>15.3</v>
      </c>
      <c r="O10" s="91">
        <v>13.4</v>
      </c>
      <c r="P10" s="91">
        <v>13.6</v>
      </c>
      <c r="Q10" s="91">
        <v>13.1</v>
      </c>
      <c r="R10" s="91">
        <v>15.2</v>
      </c>
      <c r="S10" s="91">
        <v>13.5</v>
      </c>
      <c r="T10" s="91">
        <v>13</v>
      </c>
      <c r="U10" s="91">
        <v>17.1</v>
      </c>
      <c r="V10" s="91">
        <v>13.9</v>
      </c>
      <c r="W10" s="91">
        <v>13</v>
      </c>
      <c r="X10" s="91">
        <v>12.2</v>
      </c>
      <c r="Y10" s="91">
        <v>13.9</v>
      </c>
      <c r="Z10" s="91">
        <v>14.4</v>
      </c>
      <c r="AA10" s="91">
        <v>12</v>
      </c>
      <c r="AB10" s="91">
        <v>14.8</v>
      </c>
      <c r="AC10" s="91">
        <v>11.5</v>
      </c>
      <c r="AD10" s="91">
        <v>13.4</v>
      </c>
      <c r="AE10" s="91">
        <v>13.8</v>
      </c>
      <c r="AF10" s="149"/>
      <c r="AG10" s="29"/>
    </row>
    <row r="11" spans="1:33" ht="23.25">
      <c r="A11" s="9"/>
      <c r="B11" s="143"/>
      <c r="C11" s="143"/>
      <c r="D11" s="149"/>
      <c r="E11" s="89"/>
      <c r="F11" s="89"/>
      <c r="G11" s="89"/>
      <c r="H11" s="89"/>
      <c r="I11" s="89"/>
      <c r="J11" s="149"/>
      <c r="K11" s="14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156" t="s">
        <v>36</v>
      </c>
      <c r="AG11" s="15"/>
    </row>
    <row r="12" spans="1:33" ht="24" thickBot="1">
      <c r="A12" s="9"/>
      <c r="B12" s="146">
        <f aca="true" t="shared" si="0" ref="B12:AE12">SUM(B8:B10)</f>
        <v>14.7</v>
      </c>
      <c r="C12" s="146">
        <f t="shared" si="0"/>
        <v>22.1</v>
      </c>
      <c r="D12" s="146">
        <f t="shared" si="0"/>
        <v>23.2</v>
      </c>
      <c r="E12" s="146">
        <f t="shared" si="0"/>
        <v>19.4</v>
      </c>
      <c r="F12" s="146">
        <f t="shared" si="0"/>
        <v>20.400000000000002</v>
      </c>
      <c r="G12" s="146">
        <f t="shared" si="0"/>
        <v>17.6</v>
      </c>
      <c r="H12" s="146">
        <f t="shared" si="0"/>
        <v>15.9</v>
      </c>
      <c r="I12" s="146">
        <f t="shared" si="0"/>
        <v>18.3</v>
      </c>
      <c r="J12" s="146">
        <f t="shared" si="0"/>
        <v>16.7</v>
      </c>
      <c r="K12" s="146">
        <f t="shared" si="0"/>
        <v>14.9</v>
      </c>
      <c r="L12" s="146">
        <f t="shared" si="0"/>
        <v>14.3</v>
      </c>
      <c r="M12" s="146">
        <f t="shared" si="0"/>
        <v>19.6</v>
      </c>
      <c r="N12" s="146">
        <f t="shared" si="0"/>
        <v>16.400000000000002</v>
      </c>
      <c r="O12" s="146">
        <f t="shared" si="0"/>
        <v>17.1</v>
      </c>
      <c r="P12" s="146">
        <f t="shared" si="0"/>
        <v>17.4</v>
      </c>
      <c r="Q12" s="146">
        <f t="shared" si="0"/>
        <v>17</v>
      </c>
      <c r="R12" s="146">
        <f t="shared" si="0"/>
        <v>19.099999999999998</v>
      </c>
      <c r="S12" s="146">
        <f t="shared" si="0"/>
        <v>17.4</v>
      </c>
      <c r="T12" s="146">
        <f t="shared" si="0"/>
        <v>16.9</v>
      </c>
      <c r="U12" s="146">
        <f t="shared" si="0"/>
        <v>19.5</v>
      </c>
      <c r="V12" s="146">
        <f t="shared" si="0"/>
        <v>15.6</v>
      </c>
      <c r="W12" s="146">
        <f t="shared" si="0"/>
        <v>17.4</v>
      </c>
      <c r="X12" s="146">
        <f t="shared" si="0"/>
        <v>15.899999999999999</v>
      </c>
      <c r="Y12" s="146">
        <f t="shared" si="0"/>
        <v>18.2</v>
      </c>
      <c r="Z12" s="146">
        <f t="shared" si="0"/>
        <v>18.2</v>
      </c>
      <c r="AA12" s="146">
        <f t="shared" si="0"/>
        <v>15.5</v>
      </c>
      <c r="AB12" s="146">
        <f t="shared" si="0"/>
        <v>18.6</v>
      </c>
      <c r="AC12" s="146">
        <f t="shared" si="0"/>
        <v>15.5</v>
      </c>
      <c r="AD12" s="146">
        <f t="shared" si="0"/>
        <v>17.4</v>
      </c>
      <c r="AE12" s="146">
        <f t="shared" si="0"/>
        <v>17.400000000000002</v>
      </c>
      <c r="AF12" s="157">
        <f>SUM(B12:AE12)/30</f>
        <v>17.586666666666662</v>
      </c>
      <c r="AG12" s="29"/>
    </row>
    <row r="13" spans="1:33" ht="23.25">
      <c r="A13" s="10" t="s">
        <v>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29"/>
    </row>
    <row r="14" spans="1:33" ht="23.25">
      <c r="A14" s="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148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29"/>
    </row>
    <row r="15" spans="1:33" ht="23.25">
      <c r="A15" s="9" t="s">
        <v>20</v>
      </c>
      <c r="B15" s="164">
        <v>12.923937</v>
      </c>
      <c r="C15" s="164">
        <v>15.256697</v>
      </c>
      <c r="D15" s="164">
        <v>13.881842</v>
      </c>
      <c r="E15" s="164">
        <v>15.275935</v>
      </c>
      <c r="F15" s="164">
        <v>13.756493</v>
      </c>
      <c r="G15" s="164">
        <v>14.594967</v>
      </c>
      <c r="H15" s="164">
        <v>15.277364</v>
      </c>
      <c r="I15" s="164">
        <v>13.9888</v>
      </c>
      <c r="J15" s="96">
        <v>14.741955</v>
      </c>
      <c r="K15" s="96">
        <v>15.622669</v>
      </c>
      <c r="L15" s="96">
        <v>15.781603</v>
      </c>
      <c r="M15" s="96">
        <v>15.957285</v>
      </c>
      <c r="N15" s="96">
        <v>15.028729</v>
      </c>
      <c r="O15" s="96">
        <v>14.203084</v>
      </c>
      <c r="P15" s="96">
        <v>13.972379</v>
      </c>
      <c r="Q15" s="96">
        <v>15.169878</v>
      </c>
      <c r="R15" s="96">
        <v>15.679469</v>
      </c>
      <c r="S15" s="96">
        <v>13.893689</v>
      </c>
      <c r="T15" s="96">
        <v>12.920544</v>
      </c>
      <c r="U15" s="96">
        <v>14.97979</v>
      </c>
      <c r="V15" s="96">
        <v>11.535188</v>
      </c>
      <c r="W15" s="96">
        <v>13.846567</v>
      </c>
      <c r="X15" s="96">
        <v>14.773569</v>
      </c>
      <c r="Y15" s="96">
        <v>14.251936</v>
      </c>
      <c r="Z15" s="96">
        <v>14.251936</v>
      </c>
      <c r="AA15" s="96">
        <v>14.251936</v>
      </c>
      <c r="AB15" s="96">
        <v>14.251936</v>
      </c>
      <c r="AC15" s="96">
        <v>14.251936</v>
      </c>
      <c r="AD15" s="96">
        <v>14.251936</v>
      </c>
      <c r="AE15" s="96">
        <v>14.251936</v>
      </c>
      <c r="AF15" s="96"/>
      <c r="AG15" s="29"/>
    </row>
    <row r="16" spans="1:33" ht="23.25">
      <c r="A16" s="9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29"/>
    </row>
    <row r="17" spans="1:33" ht="23.25">
      <c r="A17" s="8" t="s">
        <v>34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/>
      <c r="AG17" s="29"/>
    </row>
    <row r="18" spans="1:33" ht="23.25">
      <c r="A18" s="9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29"/>
    </row>
    <row r="19" spans="1:33" ht="23.25">
      <c r="A19" s="9" t="s">
        <v>5</v>
      </c>
      <c r="B19" s="96">
        <v>2.668</v>
      </c>
      <c r="C19" s="96">
        <v>2.599</v>
      </c>
      <c r="D19" s="96">
        <v>2.61</v>
      </c>
      <c r="E19" s="96">
        <v>2.522</v>
      </c>
      <c r="F19" s="96">
        <v>1.603</v>
      </c>
      <c r="G19" s="96">
        <v>1.569</v>
      </c>
      <c r="H19" s="96">
        <v>1.754</v>
      </c>
      <c r="I19" s="96">
        <v>1.751</v>
      </c>
      <c r="J19" s="96">
        <v>1.738</v>
      </c>
      <c r="K19" s="96">
        <v>1.741</v>
      </c>
      <c r="L19" s="96">
        <v>1.652</v>
      </c>
      <c r="M19" s="96">
        <v>1.602</v>
      </c>
      <c r="N19" s="96">
        <v>1.662</v>
      </c>
      <c r="O19" s="96">
        <v>1.69</v>
      </c>
      <c r="P19" s="96">
        <v>1.687</v>
      </c>
      <c r="Q19" s="96">
        <v>1.655</v>
      </c>
      <c r="R19" s="96">
        <v>1.624</v>
      </c>
      <c r="S19" s="96">
        <v>1.649</v>
      </c>
      <c r="T19" s="96">
        <v>1.64</v>
      </c>
      <c r="U19" s="96">
        <v>1.682</v>
      </c>
      <c r="V19" s="96">
        <v>1.712</v>
      </c>
      <c r="W19" s="96">
        <v>1.79</v>
      </c>
      <c r="X19" s="96">
        <v>1.795</v>
      </c>
      <c r="Y19" s="96">
        <v>1.719</v>
      </c>
      <c r="Z19" s="96">
        <v>1.719</v>
      </c>
      <c r="AA19" s="96">
        <v>1.719</v>
      </c>
      <c r="AB19" s="96">
        <v>1.719</v>
      </c>
      <c r="AC19" s="96">
        <v>1.719</v>
      </c>
      <c r="AD19" s="96">
        <v>1.719</v>
      </c>
      <c r="AE19" s="96">
        <v>1.719</v>
      </c>
      <c r="AF19" s="96"/>
      <c r="AG19" s="29"/>
    </row>
    <row r="20" spans="1:33" ht="23.25">
      <c r="A20" s="9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29"/>
    </row>
    <row r="21" spans="1:33" ht="23.25">
      <c r="A21" s="9" t="s">
        <v>6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/>
      <c r="AG21" s="29"/>
    </row>
    <row r="22" spans="1:33" ht="23.25">
      <c r="A22" s="9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29"/>
    </row>
    <row r="23" spans="1:33" ht="23.25">
      <c r="A23" s="9" t="s">
        <v>7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/>
      <c r="AG23" s="29"/>
    </row>
    <row r="24" spans="1:33" ht="23.25">
      <c r="A24" s="9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29"/>
    </row>
    <row r="25" spans="1:33" ht="24" thickBot="1">
      <c r="A25" s="9" t="s">
        <v>40</v>
      </c>
      <c r="B25" s="102">
        <v>1.24122</v>
      </c>
      <c r="C25" s="102">
        <v>1.243656</v>
      </c>
      <c r="D25" s="96">
        <v>1.356439</v>
      </c>
      <c r="E25" s="96">
        <v>1.418253</v>
      </c>
      <c r="F25" s="96">
        <v>1.096017</v>
      </c>
      <c r="G25" s="96">
        <v>1.241647</v>
      </c>
      <c r="H25" s="96">
        <v>1.207868</v>
      </c>
      <c r="I25" s="102">
        <v>1.080976</v>
      </c>
      <c r="J25" s="96">
        <v>0.68752</v>
      </c>
      <c r="K25" s="102">
        <v>1.242041</v>
      </c>
      <c r="L25" s="102">
        <v>1.274415</v>
      </c>
      <c r="M25" s="102">
        <v>1.185169</v>
      </c>
      <c r="N25" s="102">
        <v>1.36425</v>
      </c>
      <c r="O25" s="102">
        <v>1.208015</v>
      </c>
      <c r="P25" s="102">
        <v>1.180558</v>
      </c>
      <c r="Q25" s="102">
        <v>1.300484</v>
      </c>
      <c r="R25" s="102">
        <v>1.134596</v>
      </c>
      <c r="S25" s="102">
        <v>1.134596</v>
      </c>
      <c r="T25" s="102">
        <v>1.227182</v>
      </c>
      <c r="U25" s="102">
        <v>1.27275</v>
      </c>
      <c r="V25" s="102">
        <v>1.054097</v>
      </c>
      <c r="W25" s="102">
        <v>0.445997</v>
      </c>
      <c r="X25" s="102">
        <v>1.178002</v>
      </c>
      <c r="Y25" s="102">
        <v>1.925619</v>
      </c>
      <c r="Z25" s="102">
        <v>1.925619</v>
      </c>
      <c r="AA25" s="102">
        <v>1.925619</v>
      </c>
      <c r="AB25" s="102">
        <v>1.925619</v>
      </c>
      <c r="AC25" s="102">
        <v>1.925619</v>
      </c>
      <c r="AD25" s="102">
        <v>1.925619</v>
      </c>
      <c r="AE25" s="102">
        <v>1.925619</v>
      </c>
      <c r="AF25" s="96"/>
      <c r="AG25" s="29"/>
    </row>
    <row r="26" spans="1:33" ht="23.25">
      <c r="A26" s="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65" t="s">
        <v>36</v>
      </c>
      <c r="AG26" s="15"/>
    </row>
    <row r="27" spans="1:33" ht="24" thickBot="1">
      <c r="A27" s="9"/>
      <c r="B27" s="122">
        <f aca="true" t="shared" si="1" ref="B27:AA27">SUM(B15:B26)</f>
        <v>16.833157</v>
      </c>
      <c r="C27" s="122">
        <f t="shared" si="1"/>
        <v>19.099353</v>
      </c>
      <c r="D27" s="122">
        <f t="shared" si="1"/>
        <v>17.848281</v>
      </c>
      <c r="E27" s="122">
        <f t="shared" si="1"/>
        <v>19.216188</v>
      </c>
      <c r="F27" s="122">
        <f t="shared" si="1"/>
        <v>16.45551</v>
      </c>
      <c r="G27" s="122">
        <f t="shared" si="1"/>
        <v>17.405614</v>
      </c>
      <c r="H27" s="122">
        <f t="shared" si="1"/>
        <v>18.239232</v>
      </c>
      <c r="I27" s="122">
        <f t="shared" si="1"/>
        <v>16.820776</v>
      </c>
      <c r="J27" s="122">
        <f t="shared" si="1"/>
        <v>17.167475</v>
      </c>
      <c r="K27" s="122">
        <f t="shared" si="1"/>
        <v>18.605710000000002</v>
      </c>
      <c r="L27" s="122">
        <f t="shared" si="1"/>
        <v>18.708018000000003</v>
      </c>
      <c r="M27" s="122">
        <f t="shared" si="1"/>
        <v>18.744453999999998</v>
      </c>
      <c r="N27" s="122">
        <f t="shared" si="1"/>
        <v>18.054979</v>
      </c>
      <c r="O27" s="122">
        <f t="shared" si="1"/>
        <v>17.101099</v>
      </c>
      <c r="P27" s="122">
        <f t="shared" si="1"/>
        <v>16.839937</v>
      </c>
      <c r="Q27" s="122">
        <f t="shared" si="1"/>
        <v>18.125362000000003</v>
      </c>
      <c r="R27" s="122">
        <f t="shared" si="1"/>
        <v>18.438064999999998</v>
      </c>
      <c r="S27" s="122">
        <f t="shared" si="1"/>
        <v>16.677284999999998</v>
      </c>
      <c r="T27" s="122">
        <f t="shared" si="1"/>
        <v>15.787726</v>
      </c>
      <c r="U27" s="122">
        <f t="shared" si="1"/>
        <v>17.93454</v>
      </c>
      <c r="V27" s="122">
        <f t="shared" si="1"/>
        <v>14.301285</v>
      </c>
      <c r="W27" s="122">
        <f t="shared" si="1"/>
        <v>16.082563999999998</v>
      </c>
      <c r="X27" s="122">
        <f t="shared" si="1"/>
        <v>17.746571</v>
      </c>
      <c r="Y27" s="122">
        <f t="shared" si="1"/>
        <v>17.896555</v>
      </c>
      <c r="Z27" s="122">
        <f t="shared" si="1"/>
        <v>17.896555</v>
      </c>
      <c r="AA27" s="122">
        <f t="shared" si="1"/>
        <v>17.896555</v>
      </c>
      <c r="AB27" s="122">
        <f>SUM(AB15:AB26)</f>
        <v>17.896555</v>
      </c>
      <c r="AC27" s="122">
        <f>SUM(AC15:AC26)</f>
        <v>17.896555</v>
      </c>
      <c r="AD27" s="122">
        <f>SUM(AD15:AD26)</f>
        <v>17.896555</v>
      </c>
      <c r="AE27" s="122">
        <f>SUM(AE15:AE26)</f>
        <v>17.896555</v>
      </c>
      <c r="AF27" s="157">
        <f>SUM(B27:AE27)/30</f>
        <v>17.58363553333333</v>
      </c>
      <c r="AG27" s="29"/>
    </row>
    <row r="28" spans="1:33" ht="23.25">
      <c r="A28" s="25" t="s">
        <v>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29"/>
    </row>
    <row r="29" spans="1:33" ht="23.25">
      <c r="A29" s="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29"/>
    </row>
    <row r="30" spans="1:33" ht="23.25">
      <c r="A30" s="9" t="s">
        <v>9</v>
      </c>
      <c r="B30" s="169">
        <v>16.7</v>
      </c>
      <c r="C30" s="169">
        <v>16.19</v>
      </c>
      <c r="D30" s="169">
        <v>16.95</v>
      </c>
      <c r="E30" s="169">
        <v>16.63</v>
      </c>
      <c r="F30" s="169">
        <v>16.48</v>
      </c>
      <c r="G30" s="169">
        <v>16.1</v>
      </c>
      <c r="H30" s="169">
        <v>16.08</v>
      </c>
      <c r="I30" s="169">
        <v>16.64</v>
      </c>
      <c r="J30" s="169">
        <v>16.32</v>
      </c>
      <c r="K30" s="169">
        <v>16.46</v>
      </c>
      <c r="L30" s="169">
        <v>16.48</v>
      </c>
      <c r="M30" s="169">
        <v>16.57</v>
      </c>
      <c r="N30" s="169">
        <v>15.2</v>
      </c>
      <c r="O30" s="169">
        <v>16.26</v>
      </c>
      <c r="P30" s="169">
        <v>15.23</v>
      </c>
      <c r="Q30" s="169">
        <v>14.23</v>
      </c>
      <c r="R30" s="169">
        <v>16.4</v>
      </c>
      <c r="S30" s="169">
        <v>16.58</v>
      </c>
      <c r="T30" s="169">
        <v>15.4</v>
      </c>
      <c r="U30" s="169">
        <v>17.27</v>
      </c>
      <c r="V30" s="169">
        <v>17.2</v>
      </c>
      <c r="W30" s="169">
        <v>15.75</v>
      </c>
      <c r="X30" s="169">
        <v>16.68</v>
      </c>
      <c r="Y30" s="169">
        <v>16.04</v>
      </c>
      <c r="Z30" s="169">
        <v>15.96</v>
      </c>
      <c r="AA30" s="169">
        <v>16.43</v>
      </c>
      <c r="AB30" s="169">
        <v>15.18</v>
      </c>
      <c r="AC30" s="169">
        <v>14.55</v>
      </c>
      <c r="AD30" s="169">
        <v>16.05</v>
      </c>
      <c r="AE30" s="169">
        <v>14.81</v>
      </c>
      <c r="AF30" s="89"/>
      <c r="AG30" s="29"/>
    </row>
    <row r="31" spans="1:33" ht="23.25">
      <c r="A31" s="9" t="s">
        <v>10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89"/>
      <c r="AG31" s="29"/>
    </row>
    <row r="32" spans="1:33" ht="23.25">
      <c r="A32" s="9" t="s">
        <v>26</v>
      </c>
      <c r="B32" s="170">
        <v>41</v>
      </c>
      <c r="C32" s="170">
        <v>57</v>
      </c>
      <c r="D32" s="170">
        <v>59</v>
      </c>
      <c r="E32" s="170">
        <v>54</v>
      </c>
      <c r="F32" s="170">
        <v>56</v>
      </c>
      <c r="G32" s="170">
        <v>43</v>
      </c>
      <c r="H32" s="170">
        <v>50</v>
      </c>
      <c r="I32" s="170">
        <v>47</v>
      </c>
      <c r="J32" s="170">
        <v>59</v>
      </c>
      <c r="K32" s="170">
        <v>54</v>
      </c>
      <c r="L32" s="170">
        <v>63</v>
      </c>
      <c r="M32" s="170">
        <v>59</v>
      </c>
      <c r="N32" s="170">
        <v>54</v>
      </c>
      <c r="O32" s="170">
        <v>50</v>
      </c>
      <c r="P32" s="170">
        <v>41</v>
      </c>
      <c r="Q32" s="170">
        <v>39</v>
      </c>
      <c r="R32" s="170">
        <v>41</v>
      </c>
      <c r="S32" s="170">
        <v>51</v>
      </c>
      <c r="T32" s="170">
        <v>71</v>
      </c>
      <c r="U32" s="170">
        <v>45</v>
      </c>
      <c r="V32" s="170">
        <v>47</v>
      </c>
      <c r="W32" s="170">
        <v>45</v>
      </c>
      <c r="X32" s="170">
        <v>46</v>
      </c>
      <c r="Y32" s="170">
        <v>59</v>
      </c>
      <c r="Z32" s="170">
        <v>86</v>
      </c>
      <c r="AA32" s="170">
        <v>54</v>
      </c>
      <c r="AB32" s="170">
        <v>50</v>
      </c>
      <c r="AC32" s="170">
        <v>50</v>
      </c>
      <c r="AD32" s="170">
        <v>52</v>
      </c>
      <c r="AE32" s="170">
        <v>47</v>
      </c>
      <c r="AF32" s="108"/>
      <c r="AG32" s="29"/>
    </row>
    <row r="33" spans="1:33" ht="23.25">
      <c r="A33" s="9" t="s">
        <v>25</v>
      </c>
      <c r="B33" s="171">
        <v>0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0</v>
      </c>
      <c r="AD33" s="171">
        <v>0</v>
      </c>
      <c r="AE33" s="171">
        <v>0</v>
      </c>
      <c r="AF33" s="89"/>
      <c r="AG33" s="29"/>
    </row>
    <row r="34" spans="1:33" ht="23.25">
      <c r="A34" s="9" t="s">
        <v>27</v>
      </c>
      <c r="B34" s="171">
        <v>0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0</v>
      </c>
      <c r="AE34" s="171">
        <v>0</v>
      </c>
      <c r="AF34" s="89"/>
      <c r="AG34" s="29"/>
    </row>
    <row r="35" spans="1:33" ht="23.25">
      <c r="A35" s="9" t="s">
        <v>28</v>
      </c>
      <c r="B35" s="171">
        <v>0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89"/>
      <c r="AG35" s="29"/>
    </row>
    <row r="36" spans="1:33" ht="23.25">
      <c r="A36" s="9" t="s">
        <v>18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89"/>
      <c r="AG36" s="29"/>
    </row>
    <row r="37" spans="1:33" ht="23.25">
      <c r="A37" s="9" t="s">
        <v>5</v>
      </c>
      <c r="B37" s="172">
        <v>0.825</v>
      </c>
      <c r="C37" s="172">
        <v>0.825</v>
      </c>
      <c r="D37" s="172">
        <v>0.825</v>
      </c>
      <c r="E37" s="172">
        <v>0.825</v>
      </c>
      <c r="F37" s="172">
        <v>0.825</v>
      </c>
      <c r="G37" s="172">
        <v>0.825</v>
      </c>
      <c r="H37" s="172">
        <v>0.613</v>
      </c>
      <c r="I37" s="172">
        <v>0.613</v>
      </c>
      <c r="J37" s="172">
        <v>0.613</v>
      </c>
      <c r="K37" s="172">
        <v>0.613</v>
      </c>
      <c r="L37" s="172">
        <v>0.707</v>
      </c>
      <c r="M37" s="172">
        <v>0.707</v>
      </c>
      <c r="N37" s="172">
        <v>0.707</v>
      </c>
      <c r="O37" s="172">
        <v>0.707</v>
      </c>
      <c r="P37" s="172">
        <v>0.707</v>
      </c>
      <c r="Q37" s="172">
        <v>0.707</v>
      </c>
      <c r="R37" s="172">
        <v>0.707</v>
      </c>
      <c r="S37" s="172">
        <v>0.929</v>
      </c>
      <c r="T37" s="172">
        <v>0.929</v>
      </c>
      <c r="U37" s="172">
        <v>0.929</v>
      </c>
      <c r="V37" s="172">
        <v>0.929</v>
      </c>
      <c r="W37" s="172">
        <v>0.929</v>
      </c>
      <c r="X37" s="172">
        <v>0.128</v>
      </c>
      <c r="Y37" s="172">
        <v>0.128</v>
      </c>
      <c r="Z37" s="172">
        <v>0.128</v>
      </c>
      <c r="AA37" s="172">
        <v>0.128</v>
      </c>
      <c r="AB37" s="172">
        <v>0.128</v>
      </c>
      <c r="AC37" s="172">
        <v>0.128</v>
      </c>
      <c r="AD37" s="172">
        <v>0.128</v>
      </c>
      <c r="AE37" s="172">
        <v>0.128</v>
      </c>
      <c r="AF37" s="89"/>
      <c r="AG37" s="15"/>
    </row>
    <row r="38" spans="1:33" ht="23.25">
      <c r="A38" s="9" t="s">
        <v>11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89"/>
      <c r="AG38" s="29"/>
    </row>
    <row r="39" spans="1:33" ht="24" thickBot="1">
      <c r="A39" s="9" t="s">
        <v>7</v>
      </c>
      <c r="B39" s="173">
        <v>0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73">
        <v>0</v>
      </c>
      <c r="AE39" s="173">
        <v>0</v>
      </c>
      <c r="AF39" s="149"/>
      <c r="AG39" s="29"/>
    </row>
    <row r="40" spans="1:33" ht="23.25">
      <c r="A40" s="9"/>
      <c r="B40" s="89"/>
      <c r="C40" s="89"/>
      <c r="D40" s="143"/>
      <c r="E40" s="89"/>
      <c r="F40" s="143"/>
      <c r="G40" s="143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156" t="s">
        <v>36</v>
      </c>
      <c r="AG40" s="29"/>
    </row>
    <row r="41" spans="1:33" ht="24" thickBot="1">
      <c r="A41" s="9"/>
      <c r="B41" s="146">
        <f aca="true" t="shared" si="2" ref="B41:AE41">SUM(B30+B36+B37+B38+B39)</f>
        <v>17.525</v>
      </c>
      <c r="C41" s="146">
        <f t="shared" si="2"/>
        <v>17.015</v>
      </c>
      <c r="D41" s="146">
        <f t="shared" si="2"/>
        <v>17.775</v>
      </c>
      <c r="E41" s="146">
        <f t="shared" si="2"/>
        <v>17.455</v>
      </c>
      <c r="F41" s="146">
        <f t="shared" si="2"/>
        <v>17.305</v>
      </c>
      <c r="G41" s="146">
        <f t="shared" si="2"/>
        <v>16.925</v>
      </c>
      <c r="H41" s="146">
        <f t="shared" si="2"/>
        <v>16.692999999999998</v>
      </c>
      <c r="I41" s="146">
        <f t="shared" si="2"/>
        <v>17.253</v>
      </c>
      <c r="J41" s="146">
        <f t="shared" si="2"/>
        <v>16.933</v>
      </c>
      <c r="K41" s="146">
        <f t="shared" si="2"/>
        <v>17.073</v>
      </c>
      <c r="L41" s="146">
        <f t="shared" si="2"/>
        <v>17.187</v>
      </c>
      <c r="M41" s="146">
        <f t="shared" si="2"/>
        <v>17.277</v>
      </c>
      <c r="N41" s="146">
        <f t="shared" si="2"/>
        <v>15.907</v>
      </c>
      <c r="O41" s="146">
        <f t="shared" si="2"/>
        <v>16.967000000000002</v>
      </c>
      <c r="P41" s="146">
        <f t="shared" si="2"/>
        <v>15.937000000000001</v>
      </c>
      <c r="Q41" s="146">
        <f t="shared" si="2"/>
        <v>14.937000000000001</v>
      </c>
      <c r="R41" s="146">
        <f t="shared" si="2"/>
        <v>17.107</v>
      </c>
      <c r="S41" s="146">
        <f t="shared" si="2"/>
        <v>17.508999999999997</v>
      </c>
      <c r="T41" s="146">
        <f t="shared" si="2"/>
        <v>16.329</v>
      </c>
      <c r="U41" s="146">
        <f t="shared" si="2"/>
        <v>18.198999999999998</v>
      </c>
      <c r="V41" s="146">
        <f t="shared" si="2"/>
        <v>18.128999999999998</v>
      </c>
      <c r="W41" s="146">
        <f t="shared" si="2"/>
        <v>16.679</v>
      </c>
      <c r="X41" s="146">
        <f t="shared" si="2"/>
        <v>16.808</v>
      </c>
      <c r="Y41" s="146">
        <f t="shared" si="2"/>
        <v>16.168</v>
      </c>
      <c r="Z41" s="146">
        <f t="shared" si="2"/>
        <v>16.088</v>
      </c>
      <c r="AA41" s="146">
        <f t="shared" si="2"/>
        <v>16.558</v>
      </c>
      <c r="AB41" s="146">
        <f t="shared" si="2"/>
        <v>15.308</v>
      </c>
      <c r="AC41" s="146">
        <f t="shared" si="2"/>
        <v>14.678</v>
      </c>
      <c r="AD41" s="146">
        <f t="shared" si="2"/>
        <v>16.178</v>
      </c>
      <c r="AE41" s="146">
        <f t="shared" si="2"/>
        <v>14.938</v>
      </c>
      <c r="AF41" s="157">
        <f>SUM(B41:AE41)/30</f>
        <v>16.69466666666667</v>
      </c>
      <c r="AG41" s="29"/>
    </row>
    <row r="42" spans="1:33" ht="23.25">
      <c r="A42" s="10" t="s">
        <v>12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29"/>
    </row>
    <row r="43" spans="1:33" ht="23.25">
      <c r="A43" s="10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29"/>
    </row>
    <row r="44" spans="1:33" ht="23.25">
      <c r="A44" s="9" t="s">
        <v>13</v>
      </c>
      <c r="B44" s="89">
        <v>2.3</v>
      </c>
      <c r="C44" s="89">
        <v>2.2</v>
      </c>
      <c r="D44" s="89">
        <v>2.4</v>
      </c>
      <c r="E44" s="89">
        <v>2</v>
      </c>
      <c r="F44" s="89">
        <v>2.2</v>
      </c>
      <c r="G44" s="89">
        <v>2.1</v>
      </c>
      <c r="H44" s="89">
        <v>2.4</v>
      </c>
      <c r="I44" s="89">
        <v>2.2</v>
      </c>
      <c r="J44" s="89">
        <v>2.5</v>
      </c>
      <c r="K44" s="89">
        <v>2.1</v>
      </c>
      <c r="L44" s="89">
        <v>2.4</v>
      </c>
      <c r="M44" s="89">
        <v>2</v>
      </c>
      <c r="N44" s="89">
        <v>2.2</v>
      </c>
      <c r="O44" s="89">
        <v>2.1</v>
      </c>
      <c r="P44" s="89">
        <v>2.3</v>
      </c>
      <c r="Q44" s="89">
        <v>2</v>
      </c>
      <c r="R44" s="89">
        <v>2.5</v>
      </c>
      <c r="S44" s="89">
        <v>2.1</v>
      </c>
      <c r="T44" s="89">
        <v>2.3</v>
      </c>
      <c r="U44" s="89">
        <v>2.3</v>
      </c>
      <c r="V44" s="89">
        <v>2.4</v>
      </c>
      <c r="W44" s="89">
        <v>2.2</v>
      </c>
      <c r="X44" s="89">
        <v>2</v>
      </c>
      <c r="Y44" s="89">
        <v>2.7</v>
      </c>
      <c r="Z44" s="89">
        <v>2.2</v>
      </c>
      <c r="AA44" s="89">
        <v>2.2</v>
      </c>
      <c r="AB44" s="89">
        <v>2</v>
      </c>
      <c r="AC44" s="89">
        <v>1.6</v>
      </c>
      <c r="AD44" s="89">
        <v>1</v>
      </c>
      <c r="AE44" s="89">
        <v>2.2</v>
      </c>
      <c r="AF44" s="89"/>
      <c r="AG44" s="29"/>
    </row>
    <row r="45" spans="1:33" ht="23.25">
      <c r="A45" s="8" t="s">
        <v>41</v>
      </c>
      <c r="B45" s="89">
        <v>0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118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/>
      <c r="AG45" s="29"/>
    </row>
    <row r="46" spans="1:33" ht="23.25">
      <c r="A46" s="9" t="s">
        <v>4</v>
      </c>
      <c r="B46" s="89">
        <v>1.6</v>
      </c>
      <c r="C46" s="89">
        <v>1.6</v>
      </c>
      <c r="D46" s="89">
        <v>1.6</v>
      </c>
      <c r="E46" s="89">
        <v>1.6</v>
      </c>
      <c r="F46" s="89">
        <v>1.6</v>
      </c>
      <c r="G46" s="89">
        <v>1.6</v>
      </c>
      <c r="H46" s="89">
        <v>1.5</v>
      </c>
      <c r="I46" s="89">
        <v>1.6</v>
      </c>
      <c r="J46" s="89">
        <v>1.6</v>
      </c>
      <c r="K46" s="89">
        <v>1.6</v>
      </c>
      <c r="L46" s="89">
        <v>1.6</v>
      </c>
      <c r="M46" s="89">
        <v>1.6</v>
      </c>
      <c r="N46" s="89">
        <v>1.9</v>
      </c>
      <c r="O46" s="89">
        <v>1.6</v>
      </c>
      <c r="P46" s="89">
        <v>1.5</v>
      </c>
      <c r="Q46" s="89">
        <v>1.5</v>
      </c>
      <c r="R46" s="89">
        <v>1.5</v>
      </c>
      <c r="S46" s="89">
        <v>1.5</v>
      </c>
      <c r="T46" s="89">
        <v>1.5</v>
      </c>
      <c r="U46" s="89">
        <v>1.5</v>
      </c>
      <c r="V46" s="89">
        <v>1.5</v>
      </c>
      <c r="W46" s="89">
        <v>1.5</v>
      </c>
      <c r="X46" s="89">
        <v>1.5</v>
      </c>
      <c r="Y46" s="89">
        <v>1.5</v>
      </c>
      <c r="Z46" s="89">
        <v>1.5</v>
      </c>
      <c r="AA46" s="89">
        <v>1.6</v>
      </c>
      <c r="AB46" s="89">
        <v>1.6</v>
      </c>
      <c r="AC46" s="89">
        <v>1.6</v>
      </c>
      <c r="AD46" s="89">
        <v>1.6</v>
      </c>
      <c r="AE46" s="89">
        <v>1.6</v>
      </c>
      <c r="AF46" s="89"/>
      <c r="AG46" s="29"/>
    </row>
    <row r="47" spans="1:33" ht="23.25">
      <c r="A47" s="9"/>
      <c r="B47" s="89"/>
      <c r="C47" s="89"/>
      <c r="D47" s="89"/>
      <c r="E47" s="89"/>
      <c r="F47" s="89"/>
      <c r="G47" s="89"/>
      <c r="H47" s="89"/>
      <c r="I47" s="118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29"/>
    </row>
    <row r="48" spans="1:33" ht="23.25">
      <c r="A48" s="9" t="s">
        <v>14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/>
      <c r="AG48" s="29"/>
    </row>
    <row r="49" spans="1:33" ht="23.25">
      <c r="A49" s="9"/>
      <c r="B49" s="89"/>
      <c r="C49" s="89"/>
      <c r="D49" s="89"/>
      <c r="E49" s="89"/>
      <c r="F49" s="89"/>
      <c r="G49" s="89"/>
      <c r="H49" s="89"/>
      <c r="I49" s="118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29"/>
    </row>
    <row r="50" spans="1:33" ht="24" thickBot="1">
      <c r="A50" s="9" t="s">
        <v>11</v>
      </c>
      <c r="B50" s="92">
        <v>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149"/>
      <c r="AG50" s="29"/>
    </row>
    <row r="51" spans="1:33" ht="23.25">
      <c r="A51" s="9"/>
      <c r="B51" s="161"/>
      <c r="C51" s="161"/>
      <c r="D51" s="143"/>
      <c r="E51" s="89"/>
      <c r="F51" s="143"/>
      <c r="G51" s="143"/>
      <c r="H51" s="143"/>
      <c r="I51" s="89"/>
      <c r="J51" s="89"/>
      <c r="K51" s="143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156" t="s">
        <v>36</v>
      </c>
      <c r="AG51" s="29"/>
    </row>
    <row r="52" spans="1:33" ht="24" thickBot="1">
      <c r="A52" s="9"/>
      <c r="B52" s="146">
        <f aca="true" t="shared" si="3" ref="B52:V52">SUM(B44:B50)</f>
        <v>3.9</v>
      </c>
      <c r="C52" s="146">
        <f t="shared" si="3"/>
        <v>3.8000000000000003</v>
      </c>
      <c r="D52" s="146">
        <f t="shared" si="3"/>
        <v>4</v>
      </c>
      <c r="E52" s="146">
        <f t="shared" si="3"/>
        <v>3.6</v>
      </c>
      <c r="F52" s="146">
        <f t="shared" si="3"/>
        <v>3.8000000000000003</v>
      </c>
      <c r="G52" s="146">
        <f t="shared" si="3"/>
        <v>3.7</v>
      </c>
      <c r="H52" s="146">
        <f t="shared" si="3"/>
        <v>3.9</v>
      </c>
      <c r="I52" s="146">
        <f t="shared" si="3"/>
        <v>3.8000000000000003</v>
      </c>
      <c r="J52" s="146">
        <f t="shared" si="3"/>
        <v>4.1</v>
      </c>
      <c r="K52" s="146">
        <f t="shared" si="3"/>
        <v>3.7</v>
      </c>
      <c r="L52" s="146">
        <f t="shared" si="3"/>
        <v>4</v>
      </c>
      <c r="M52" s="146">
        <f t="shared" si="3"/>
        <v>3.6</v>
      </c>
      <c r="N52" s="146">
        <f t="shared" si="3"/>
        <v>4.1</v>
      </c>
      <c r="O52" s="146">
        <f t="shared" si="3"/>
        <v>3.7</v>
      </c>
      <c r="P52" s="146">
        <f t="shared" si="3"/>
        <v>3.8</v>
      </c>
      <c r="Q52" s="146">
        <f t="shared" si="3"/>
        <v>3.5</v>
      </c>
      <c r="R52" s="146">
        <f t="shared" si="3"/>
        <v>4</v>
      </c>
      <c r="S52" s="146">
        <f t="shared" si="3"/>
        <v>3.6</v>
      </c>
      <c r="T52" s="146">
        <f t="shared" si="3"/>
        <v>3.8</v>
      </c>
      <c r="U52" s="146">
        <f t="shared" si="3"/>
        <v>3.8</v>
      </c>
      <c r="V52" s="146">
        <f t="shared" si="3"/>
        <v>3.9</v>
      </c>
      <c r="W52" s="146">
        <f aca="true" t="shared" si="4" ref="W52:AE52">SUM(W45:W50)</f>
        <v>1.5</v>
      </c>
      <c r="X52" s="146">
        <f t="shared" si="4"/>
        <v>1.5</v>
      </c>
      <c r="Y52" s="146">
        <f t="shared" si="4"/>
        <v>1.5</v>
      </c>
      <c r="Z52" s="146">
        <f t="shared" si="4"/>
        <v>1.5</v>
      </c>
      <c r="AA52" s="146">
        <f t="shared" si="4"/>
        <v>1.6</v>
      </c>
      <c r="AB52" s="146">
        <f t="shared" si="4"/>
        <v>1.6</v>
      </c>
      <c r="AC52" s="146">
        <f t="shared" si="4"/>
        <v>1.6</v>
      </c>
      <c r="AD52" s="146">
        <f t="shared" si="4"/>
        <v>1.6</v>
      </c>
      <c r="AE52" s="146">
        <f t="shared" si="4"/>
        <v>1.6</v>
      </c>
      <c r="AF52" s="157">
        <f>SUM(B52:AE52)/30</f>
        <v>3.1366666666666654</v>
      </c>
      <c r="AG52" s="29"/>
    </row>
    <row r="53" spans="1:33" ht="24" thickBot="1">
      <c r="A53" s="10" t="s">
        <v>15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15"/>
    </row>
    <row r="54" spans="1:33" ht="23.25">
      <c r="A54" s="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156" t="s">
        <v>36</v>
      </c>
      <c r="AG54" s="15"/>
    </row>
    <row r="55" spans="1:33" ht="24" thickBot="1">
      <c r="A55" s="9" t="s">
        <v>4</v>
      </c>
      <c r="B55" s="91">
        <v>0.5</v>
      </c>
      <c r="C55" s="91">
        <v>0.5</v>
      </c>
      <c r="D55" s="91">
        <v>0.5</v>
      </c>
      <c r="E55" s="91">
        <v>0.5</v>
      </c>
      <c r="F55" s="91">
        <v>0.6</v>
      </c>
      <c r="G55" s="91">
        <v>0.5</v>
      </c>
      <c r="H55" s="91">
        <v>0.5</v>
      </c>
      <c r="I55" s="91">
        <v>0.5</v>
      </c>
      <c r="J55" s="91">
        <v>0.4</v>
      </c>
      <c r="K55" s="91">
        <v>0.4</v>
      </c>
      <c r="L55" s="91">
        <v>0.6</v>
      </c>
      <c r="M55" s="91">
        <v>0.6</v>
      </c>
      <c r="N55" s="91">
        <v>0.6</v>
      </c>
      <c r="O55" s="91">
        <v>0.6</v>
      </c>
      <c r="P55" s="91">
        <v>0.6</v>
      </c>
      <c r="Q55" s="91">
        <v>0.6</v>
      </c>
      <c r="R55" s="91">
        <v>0.6</v>
      </c>
      <c r="S55" s="91">
        <v>0.6</v>
      </c>
      <c r="T55" s="91">
        <v>0.6</v>
      </c>
      <c r="U55" s="91">
        <v>0.6</v>
      </c>
      <c r="V55" s="91">
        <v>0.6</v>
      </c>
      <c r="W55" s="91">
        <v>0.5</v>
      </c>
      <c r="X55" s="91">
        <v>0.4</v>
      </c>
      <c r="Y55" s="91">
        <v>0.3</v>
      </c>
      <c r="Z55" s="91">
        <v>0.4</v>
      </c>
      <c r="AA55" s="91">
        <v>0.5</v>
      </c>
      <c r="AB55" s="91">
        <v>0.4</v>
      </c>
      <c r="AC55" s="91">
        <v>0.3</v>
      </c>
      <c r="AD55" s="91">
        <v>0.4</v>
      </c>
      <c r="AE55" s="91">
        <v>0.4</v>
      </c>
      <c r="AF55" s="157">
        <f>SUM(B55:AE55)/30</f>
        <v>0.5033333333333333</v>
      </c>
      <c r="AG55" s="29"/>
    </row>
    <row r="56" spans="1:33" ht="23.25">
      <c r="A56" s="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29"/>
    </row>
    <row r="57" spans="1:33" ht="23.25">
      <c r="A57" s="9" t="s">
        <v>16</v>
      </c>
      <c r="B57" s="89">
        <f aca="true" t="shared" si="5" ref="B57:AE57">SUM(B12+B27+B41+B52+B55)</f>
        <v>53.45815699999999</v>
      </c>
      <c r="C57" s="89">
        <f t="shared" si="5"/>
        <v>62.514353</v>
      </c>
      <c r="D57" s="89">
        <f t="shared" si="5"/>
        <v>63.323281</v>
      </c>
      <c r="E57" s="89">
        <f t="shared" si="5"/>
        <v>60.171187999999994</v>
      </c>
      <c r="F57" s="89">
        <f t="shared" si="5"/>
        <v>58.56051</v>
      </c>
      <c r="G57" s="89">
        <f t="shared" si="5"/>
        <v>56.13061400000001</v>
      </c>
      <c r="H57" s="89">
        <f t="shared" si="5"/>
        <v>55.232231999999996</v>
      </c>
      <c r="I57" s="89">
        <f t="shared" si="5"/>
        <v>56.673776</v>
      </c>
      <c r="J57" s="89">
        <f t="shared" si="5"/>
        <v>55.300475</v>
      </c>
      <c r="K57" s="89">
        <f t="shared" si="5"/>
        <v>54.67871</v>
      </c>
      <c r="L57" s="89">
        <f t="shared" si="5"/>
        <v>54.795018000000006</v>
      </c>
      <c r="M57" s="89">
        <f t="shared" si="5"/>
        <v>59.821454</v>
      </c>
      <c r="N57" s="89">
        <f t="shared" si="5"/>
        <v>55.06197900000001</v>
      </c>
      <c r="O57" s="89">
        <f t="shared" si="5"/>
        <v>55.468099</v>
      </c>
      <c r="P57" s="89">
        <f t="shared" si="5"/>
        <v>54.576936999999994</v>
      </c>
      <c r="Q57" s="89">
        <f t="shared" si="5"/>
        <v>54.16236200000001</v>
      </c>
      <c r="R57" s="89">
        <f t="shared" si="5"/>
        <v>59.245065</v>
      </c>
      <c r="S57" s="89">
        <f t="shared" si="5"/>
        <v>55.78628499999999</v>
      </c>
      <c r="T57" s="89">
        <f t="shared" si="5"/>
        <v>53.416726</v>
      </c>
      <c r="U57" s="89">
        <f t="shared" si="5"/>
        <v>60.033539999999995</v>
      </c>
      <c r="V57" s="89">
        <f t="shared" si="5"/>
        <v>52.530285</v>
      </c>
      <c r="W57" s="89">
        <f t="shared" si="5"/>
        <v>52.161564</v>
      </c>
      <c r="X57" s="89">
        <f t="shared" si="5"/>
        <v>52.35457099999999</v>
      </c>
      <c r="Y57" s="89">
        <f t="shared" si="5"/>
        <v>54.06455499999999</v>
      </c>
      <c r="Z57" s="89">
        <f t="shared" si="5"/>
        <v>54.084554999999995</v>
      </c>
      <c r="AA57" s="89">
        <f t="shared" si="5"/>
        <v>52.054555</v>
      </c>
      <c r="AB57" s="89">
        <f t="shared" si="5"/>
        <v>53.804555</v>
      </c>
      <c r="AC57" s="89">
        <f t="shared" si="5"/>
        <v>49.974555</v>
      </c>
      <c r="AD57" s="89">
        <f t="shared" si="5"/>
        <v>53.474554999999995</v>
      </c>
      <c r="AE57" s="89">
        <f t="shared" si="5"/>
        <v>52.234555</v>
      </c>
      <c r="AF57" s="89"/>
      <c r="AG57" s="29"/>
    </row>
    <row r="58" spans="1:33" ht="23.25">
      <c r="A58" s="9"/>
      <c r="B58" s="118"/>
      <c r="C58" s="148"/>
      <c r="D58" s="118"/>
      <c r="E58" s="89"/>
      <c r="F58" s="118"/>
      <c r="G58" s="11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29"/>
    </row>
    <row r="59" spans="1:33" ht="24" thickBot="1">
      <c r="A59" s="9" t="s">
        <v>17</v>
      </c>
      <c r="B59" s="92">
        <f aca="true" t="shared" si="6" ref="B59:AE59">-SUM(B21+B23+B38+B39+B48+B50)</f>
        <v>0</v>
      </c>
      <c r="C59" s="92">
        <f t="shared" si="6"/>
        <v>0</v>
      </c>
      <c r="D59" s="92">
        <f t="shared" si="6"/>
        <v>0</v>
      </c>
      <c r="E59" s="92">
        <f t="shared" si="6"/>
        <v>0</v>
      </c>
      <c r="F59" s="92">
        <f t="shared" si="6"/>
        <v>0</v>
      </c>
      <c r="G59" s="92">
        <f t="shared" si="6"/>
        <v>0</v>
      </c>
      <c r="H59" s="92">
        <f t="shared" si="6"/>
        <v>0</v>
      </c>
      <c r="I59" s="92">
        <f t="shared" si="6"/>
        <v>0</v>
      </c>
      <c r="J59" s="92">
        <f t="shared" si="6"/>
        <v>0</v>
      </c>
      <c r="K59" s="92">
        <f t="shared" si="6"/>
        <v>0</v>
      </c>
      <c r="L59" s="92">
        <f t="shared" si="6"/>
        <v>0</v>
      </c>
      <c r="M59" s="92">
        <f t="shared" si="6"/>
        <v>0</v>
      </c>
      <c r="N59" s="92">
        <f t="shared" si="6"/>
        <v>0</v>
      </c>
      <c r="O59" s="92">
        <f t="shared" si="6"/>
        <v>0</v>
      </c>
      <c r="P59" s="92">
        <f t="shared" si="6"/>
        <v>0</v>
      </c>
      <c r="Q59" s="92">
        <f t="shared" si="6"/>
        <v>0</v>
      </c>
      <c r="R59" s="92">
        <f t="shared" si="6"/>
        <v>0</v>
      </c>
      <c r="S59" s="92">
        <f t="shared" si="6"/>
        <v>0</v>
      </c>
      <c r="T59" s="92">
        <f t="shared" si="6"/>
        <v>0</v>
      </c>
      <c r="U59" s="92">
        <f t="shared" si="6"/>
        <v>0</v>
      </c>
      <c r="V59" s="92">
        <f t="shared" si="6"/>
        <v>0</v>
      </c>
      <c r="W59" s="92">
        <f t="shared" si="6"/>
        <v>0</v>
      </c>
      <c r="X59" s="92">
        <f t="shared" si="6"/>
        <v>0</v>
      </c>
      <c r="Y59" s="92">
        <f t="shared" si="6"/>
        <v>0</v>
      </c>
      <c r="Z59" s="92">
        <f t="shared" si="6"/>
        <v>0</v>
      </c>
      <c r="AA59" s="92">
        <f t="shared" si="6"/>
        <v>0</v>
      </c>
      <c r="AB59" s="92">
        <f t="shared" si="6"/>
        <v>0</v>
      </c>
      <c r="AC59" s="92">
        <f t="shared" si="6"/>
        <v>0</v>
      </c>
      <c r="AD59" s="92">
        <f t="shared" si="6"/>
        <v>0</v>
      </c>
      <c r="AE59" s="92">
        <f t="shared" si="6"/>
        <v>0</v>
      </c>
      <c r="AF59" s="149"/>
      <c r="AG59" s="29"/>
    </row>
    <row r="60" spans="1:33" ht="23.25">
      <c r="A60" s="9"/>
      <c r="B60" s="118"/>
      <c r="C60" s="118"/>
      <c r="D60" s="162"/>
      <c r="E60" s="89"/>
      <c r="F60" s="118"/>
      <c r="G60" s="11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156" t="s">
        <v>36</v>
      </c>
      <c r="AG60" s="29"/>
    </row>
    <row r="61" spans="1:33" ht="24" thickBot="1">
      <c r="A61" s="10" t="s">
        <v>23</v>
      </c>
      <c r="B61" s="146">
        <f aca="true" t="shared" si="7" ref="B61:AE61">SUM(B57:B59)</f>
        <v>53.45815699999999</v>
      </c>
      <c r="C61" s="146">
        <f t="shared" si="7"/>
        <v>62.514353</v>
      </c>
      <c r="D61" s="146">
        <f t="shared" si="7"/>
        <v>63.323281</v>
      </c>
      <c r="E61" s="146">
        <f t="shared" si="7"/>
        <v>60.171187999999994</v>
      </c>
      <c r="F61" s="146">
        <f t="shared" si="7"/>
        <v>58.56051</v>
      </c>
      <c r="G61" s="146">
        <f t="shared" si="7"/>
        <v>56.13061400000001</v>
      </c>
      <c r="H61" s="146">
        <f t="shared" si="7"/>
        <v>55.232231999999996</v>
      </c>
      <c r="I61" s="146">
        <f t="shared" si="7"/>
        <v>56.673776</v>
      </c>
      <c r="J61" s="146">
        <f t="shared" si="7"/>
        <v>55.300475</v>
      </c>
      <c r="K61" s="146">
        <f t="shared" si="7"/>
        <v>54.67871</v>
      </c>
      <c r="L61" s="146">
        <f t="shared" si="7"/>
        <v>54.795018000000006</v>
      </c>
      <c r="M61" s="146">
        <f t="shared" si="7"/>
        <v>59.821454</v>
      </c>
      <c r="N61" s="146">
        <f t="shared" si="7"/>
        <v>55.06197900000001</v>
      </c>
      <c r="O61" s="146">
        <f t="shared" si="7"/>
        <v>55.468099</v>
      </c>
      <c r="P61" s="146">
        <f t="shared" si="7"/>
        <v>54.576936999999994</v>
      </c>
      <c r="Q61" s="146">
        <f t="shared" si="7"/>
        <v>54.16236200000001</v>
      </c>
      <c r="R61" s="146">
        <f t="shared" si="7"/>
        <v>59.245065</v>
      </c>
      <c r="S61" s="146">
        <f t="shared" si="7"/>
        <v>55.78628499999999</v>
      </c>
      <c r="T61" s="146">
        <f t="shared" si="7"/>
        <v>53.416726</v>
      </c>
      <c r="U61" s="146">
        <f t="shared" si="7"/>
        <v>60.033539999999995</v>
      </c>
      <c r="V61" s="146">
        <f t="shared" si="7"/>
        <v>52.530285</v>
      </c>
      <c r="W61" s="146">
        <f t="shared" si="7"/>
        <v>52.161564</v>
      </c>
      <c r="X61" s="146">
        <f t="shared" si="7"/>
        <v>52.35457099999999</v>
      </c>
      <c r="Y61" s="146">
        <f t="shared" si="7"/>
        <v>54.06455499999999</v>
      </c>
      <c r="Z61" s="146">
        <f t="shared" si="7"/>
        <v>54.084554999999995</v>
      </c>
      <c r="AA61" s="146">
        <f t="shared" si="7"/>
        <v>52.054555</v>
      </c>
      <c r="AB61" s="146">
        <f t="shared" si="7"/>
        <v>53.804555</v>
      </c>
      <c r="AC61" s="146">
        <f t="shared" si="7"/>
        <v>49.974555</v>
      </c>
      <c r="AD61" s="146">
        <f t="shared" si="7"/>
        <v>53.474554999999995</v>
      </c>
      <c r="AE61" s="146">
        <f t="shared" si="7"/>
        <v>52.234555</v>
      </c>
      <c r="AF61" s="157">
        <f>SUM(B61:AE61)/30</f>
        <v>55.50496886666666</v>
      </c>
      <c r="AG61" s="29"/>
    </row>
    <row r="62" spans="1:33" ht="20.25">
      <c r="A62" s="10"/>
      <c r="B62" s="13"/>
      <c r="C62" s="28"/>
      <c r="D62" s="28"/>
      <c r="E62" s="28"/>
      <c r="F62" s="28"/>
      <c r="G62" s="28"/>
      <c r="H62" s="28"/>
      <c r="I62" s="13"/>
      <c r="J62" s="13"/>
      <c r="K62" s="13"/>
      <c r="L62" s="13"/>
      <c r="M62" s="13"/>
      <c r="N62" s="13"/>
      <c r="O62" s="13"/>
      <c r="P62" s="13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20.25">
      <c r="A63" s="1" t="s">
        <v>21</v>
      </c>
      <c r="B63" s="15"/>
      <c r="C63" s="15"/>
      <c r="D63" s="15"/>
      <c r="E63" s="15"/>
      <c r="F63" s="15"/>
      <c r="G63" s="15"/>
      <c r="H63" s="15"/>
      <c r="I63" s="27"/>
      <c r="J63" s="27"/>
      <c r="K63" s="27"/>
      <c r="L63" s="27"/>
      <c r="M63" s="27"/>
      <c r="N63" s="27"/>
      <c r="O63" s="27"/>
      <c r="P63" s="27"/>
      <c r="Q63" s="28"/>
      <c r="R63" s="28"/>
      <c r="S63" s="15"/>
      <c r="T63" s="15"/>
      <c r="U63" s="15"/>
      <c r="V63" s="15"/>
      <c r="W63" s="15"/>
      <c r="X63" s="15"/>
      <c r="Y63" s="15"/>
      <c r="Z63" s="27"/>
      <c r="AA63" s="27"/>
      <c r="AB63" s="27"/>
      <c r="AC63" s="27"/>
      <c r="AD63" s="27"/>
      <c r="AE63" s="27"/>
      <c r="AF63" s="27"/>
      <c r="AG63" s="29"/>
    </row>
    <row r="64" spans="2:33" ht="2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ht="20.25">
      <c r="A65" s="9"/>
      <c r="B65" s="9"/>
      <c r="C65" s="9"/>
      <c r="D65" s="9"/>
      <c r="E65" s="9"/>
      <c r="F65" s="9"/>
      <c r="G65" s="9"/>
      <c r="H65" s="9"/>
      <c r="I65" s="14"/>
      <c r="J65" s="14"/>
      <c r="K65" s="14"/>
      <c r="L65" s="14"/>
      <c r="M65" s="14"/>
      <c r="N65" s="14"/>
      <c r="O65" s="14"/>
      <c r="P65" s="14"/>
      <c r="Q65" s="8"/>
      <c r="R65" s="8"/>
      <c r="S65" s="9"/>
      <c r="T65" s="9"/>
      <c r="U65" s="9"/>
      <c r="V65" s="9"/>
      <c r="W65" s="9"/>
      <c r="X65" s="9"/>
      <c r="Y65" s="9"/>
      <c r="Z65" s="14"/>
      <c r="AA65" s="14"/>
      <c r="AB65" s="14"/>
      <c r="AC65" s="14"/>
      <c r="AD65" s="14"/>
      <c r="AE65" s="14"/>
      <c r="AF65" s="14"/>
      <c r="AG65" s="10"/>
    </row>
    <row r="66" spans="1:16" ht="20.25">
      <c r="A66" s="9"/>
      <c r="B66" s="9"/>
      <c r="C66" s="9"/>
      <c r="D66" s="9"/>
      <c r="E66" s="9"/>
      <c r="F66" s="9"/>
      <c r="G66" s="9"/>
      <c r="H66" s="9"/>
      <c r="I66" s="14"/>
      <c r="J66" s="14"/>
      <c r="K66" s="14"/>
      <c r="L66" s="14"/>
      <c r="M66" s="14"/>
      <c r="N66" s="14"/>
      <c r="O66" s="14"/>
      <c r="P66" s="14"/>
    </row>
    <row r="75" ht="20.25">
      <c r="AG75" s="10"/>
    </row>
    <row r="76" ht="20.25">
      <c r="AG76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74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T30" sqref="T30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2" width="8.4453125" style="16" customWidth="1"/>
    <col min="33" max="33" width="13.6640625" style="16" customWidth="1"/>
    <col min="34" max="34" width="8.77734375" style="16" customWidth="1"/>
  </cols>
  <sheetData>
    <row r="1" spans="1:34" ht="2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>
      <c r="A2" s="2">
        <v>39790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>
      <c r="A3" s="4" t="s">
        <v>22</v>
      </c>
      <c r="Z3" s="5"/>
      <c r="AA3" s="4"/>
      <c r="AB3" s="5"/>
      <c r="AC3" s="5"/>
      <c r="AD3" s="5"/>
      <c r="AE3" s="5"/>
      <c r="AF3" s="5"/>
      <c r="AG3" s="5"/>
      <c r="AH3" s="3"/>
    </row>
    <row r="4" spans="1:36" ht="23.25">
      <c r="A4" s="7"/>
      <c r="B4" s="127" t="s">
        <v>31</v>
      </c>
      <c r="C4" s="127" t="s">
        <v>32</v>
      </c>
      <c r="D4" s="127" t="s">
        <v>29</v>
      </c>
      <c r="E4" s="127" t="s">
        <v>33</v>
      </c>
      <c r="F4" s="127" t="s">
        <v>29</v>
      </c>
      <c r="G4" s="127" t="s">
        <v>30</v>
      </c>
      <c r="H4" s="127" t="s">
        <v>31</v>
      </c>
      <c r="I4" s="127" t="s">
        <v>31</v>
      </c>
      <c r="J4" s="127" t="s">
        <v>32</v>
      </c>
      <c r="K4" s="127" t="s">
        <v>29</v>
      </c>
      <c r="L4" s="127" t="s">
        <v>33</v>
      </c>
      <c r="M4" s="127" t="s">
        <v>29</v>
      </c>
      <c r="N4" s="127" t="s">
        <v>30</v>
      </c>
      <c r="O4" s="127" t="s">
        <v>31</v>
      </c>
      <c r="P4" s="127" t="s">
        <v>31</v>
      </c>
      <c r="Q4" s="127" t="s">
        <v>32</v>
      </c>
      <c r="R4" s="127" t="s">
        <v>29</v>
      </c>
      <c r="S4" s="127" t="s">
        <v>33</v>
      </c>
      <c r="T4" s="127" t="s">
        <v>29</v>
      </c>
      <c r="U4" s="127" t="s">
        <v>30</v>
      </c>
      <c r="V4" s="127" t="s">
        <v>31</v>
      </c>
      <c r="W4" s="127" t="s">
        <v>31</v>
      </c>
      <c r="X4" s="127" t="s">
        <v>32</v>
      </c>
      <c r="Y4" s="127" t="s">
        <v>29</v>
      </c>
      <c r="Z4" s="127" t="s">
        <v>33</v>
      </c>
      <c r="AA4" s="127" t="s">
        <v>29</v>
      </c>
      <c r="AB4" s="127" t="s">
        <v>30</v>
      </c>
      <c r="AC4" s="127" t="s">
        <v>31</v>
      </c>
      <c r="AD4" s="127" t="s">
        <v>31</v>
      </c>
      <c r="AE4" s="127" t="s">
        <v>32</v>
      </c>
      <c r="AF4" s="127" t="s">
        <v>29</v>
      </c>
      <c r="AG4" s="127"/>
      <c r="AH4" s="8"/>
      <c r="AI4" s="8"/>
      <c r="AJ4" s="8"/>
    </row>
    <row r="5" spans="1:34" ht="23.25">
      <c r="A5" s="9"/>
      <c r="B5" s="128">
        <v>1</v>
      </c>
      <c r="C5" s="128">
        <v>2</v>
      </c>
      <c r="D5" s="128">
        <v>3</v>
      </c>
      <c r="E5" s="128">
        <v>4</v>
      </c>
      <c r="F5" s="128">
        <v>5</v>
      </c>
      <c r="G5" s="128">
        <v>6</v>
      </c>
      <c r="H5" s="128">
        <v>7</v>
      </c>
      <c r="I5" s="128">
        <v>8</v>
      </c>
      <c r="J5" s="128">
        <v>9</v>
      </c>
      <c r="K5" s="129">
        <v>10</v>
      </c>
      <c r="L5" s="128">
        <v>11</v>
      </c>
      <c r="M5" s="128">
        <v>12</v>
      </c>
      <c r="N5" s="128">
        <v>13</v>
      </c>
      <c r="O5" s="128">
        <v>14</v>
      </c>
      <c r="P5" s="128">
        <v>15</v>
      </c>
      <c r="Q5" s="130">
        <v>16</v>
      </c>
      <c r="R5" s="130">
        <v>17</v>
      </c>
      <c r="S5" s="131">
        <v>18</v>
      </c>
      <c r="T5" s="132">
        <v>19</v>
      </c>
      <c r="U5" s="132">
        <v>20</v>
      </c>
      <c r="V5" s="132">
        <v>21</v>
      </c>
      <c r="W5" s="132">
        <v>22</v>
      </c>
      <c r="X5" s="132">
        <v>23</v>
      </c>
      <c r="Y5" s="132">
        <v>24</v>
      </c>
      <c r="Z5" s="130">
        <v>25</v>
      </c>
      <c r="AA5" s="130">
        <v>26</v>
      </c>
      <c r="AB5" s="130">
        <v>27</v>
      </c>
      <c r="AC5" s="130">
        <v>28</v>
      </c>
      <c r="AD5" s="130">
        <v>29</v>
      </c>
      <c r="AE5" s="130">
        <v>30</v>
      </c>
      <c r="AF5" s="130">
        <v>31</v>
      </c>
      <c r="AG5" s="130"/>
      <c r="AH5" s="3"/>
    </row>
    <row r="6" spans="1:34" ht="23.25">
      <c r="A6" s="10" t="s">
        <v>0</v>
      </c>
      <c r="B6" s="133"/>
      <c r="C6" s="133"/>
      <c r="D6" s="133"/>
      <c r="E6" s="133"/>
      <c r="F6" s="133"/>
      <c r="G6" s="133"/>
      <c r="H6" s="133"/>
      <c r="I6" s="134"/>
      <c r="J6" s="134"/>
      <c r="K6" s="135"/>
      <c r="L6" s="134"/>
      <c r="M6" s="134"/>
      <c r="N6" s="134"/>
      <c r="O6" s="134"/>
      <c r="P6" s="134"/>
      <c r="Q6" s="90"/>
      <c r="R6" s="90"/>
      <c r="S6" s="118"/>
      <c r="T6" s="127"/>
      <c r="U6" s="127"/>
      <c r="V6" s="127"/>
      <c r="W6" s="127"/>
      <c r="X6" s="127"/>
      <c r="Y6" s="127"/>
      <c r="Z6" s="90"/>
      <c r="AA6" s="90"/>
      <c r="AB6" s="90"/>
      <c r="AC6" s="90"/>
      <c r="AD6" s="90"/>
      <c r="AE6" s="90"/>
      <c r="AF6" s="90"/>
      <c r="AG6" s="90"/>
      <c r="AH6" s="31"/>
    </row>
    <row r="7" spans="1:34" ht="23.25">
      <c r="A7" s="9"/>
      <c r="B7" s="127"/>
      <c r="C7" s="127"/>
      <c r="D7" s="127"/>
      <c r="E7" s="127"/>
      <c r="F7" s="127"/>
      <c r="G7" s="127"/>
      <c r="H7" s="127"/>
      <c r="I7" s="90"/>
      <c r="J7" s="90"/>
      <c r="K7" s="89"/>
      <c r="L7" s="90"/>
      <c r="M7" s="90"/>
      <c r="N7" s="90"/>
      <c r="O7" s="90"/>
      <c r="P7" s="90"/>
      <c r="Q7" s="90"/>
      <c r="R7" s="90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32"/>
    </row>
    <row r="8" spans="1:34" ht="23.25">
      <c r="A8" s="9" t="s">
        <v>1</v>
      </c>
      <c r="B8" s="89">
        <v>3.8</v>
      </c>
      <c r="C8" s="89">
        <v>1.6</v>
      </c>
      <c r="D8" s="89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28"/>
    </row>
    <row r="9" spans="1:34" ht="23.25">
      <c r="A9" s="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29"/>
    </row>
    <row r="10" spans="1:34" ht="24" thickBot="1">
      <c r="A10" s="9" t="s">
        <v>2</v>
      </c>
      <c r="B10" s="89">
        <v>12.3</v>
      </c>
      <c r="C10" s="89">
        <v>16.3</v>
      </c>
      <c r="D10" s="91">
        <v>15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149"/>
      <c r="AH10" s="29"/>
    </row>
    <row r="11" spans="1:34" ht="23.25">
      <c r="A11" s="9"/>
      <c r="B11" s="143"/>
      <c r="C11" s="143"/>
      <c r="D11" s="149"/>
      <c r="E11" s="89"/>
      <c r="F11" s="89"/>
      <c r="G11" s="89"/>
      <c r="H11" s="89"/>
      <c r="I11" s="89"/>
      <c r="J11" s="149"/>
      <c r="K11" s="14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156" t="s">
        <v>36</v>
      </c>
      <c r="AH11" s="15"/>
    </row>
    <row r="12" spans="1:34" ht="24" thickBot="1">
      <c r="A12" s="9"/>
      <c r="B12" s="146">
        <f aca="true" t="shared" si="0" ref="B12:AF12">SUM(B8:B10)</f>
        <v>16.1</v>
      </c>
      <c r="C12" s="146">
        <f t="shared" si="0"/>
        <v>17.900000000000002</v>
      </c>
      <c r="D12" s="146">
        <f t="shared" si="0"/>
        <v>15</v>
      </c>
      <c r="E12" s="146">
        <f t="shared" si="0"/>
        <v>0</v>
      </c>
      <c r="F12" s="146">
        <f t="shared" si="0"/>
        <v>0</v>
      </c>
      <c r="G12" s="146">
        <f t="shared" si="0"/>
        <v>0</v>
      </c>
      <c r="H12" s="146">
        <f t="shared" si="0"/>
        <v>0</v>
      </c>
      <c r="I12" s="146">
        <f t="shared" si="0"/>
        <v>0</v>
      </c>
      <c r="J12" s="146">
        <f t="shared" si="0"/>
        <v>0</v>
      </c>
      <c r="K12" s="146">
        <f t="shared" si="0"/>
        <v>0</v>
      </c>
      <c r="L12" s="146">
        <f t="shared" si="0"/>
        <v>0</v>
      </c>
      <c r="M12" s="146">
        <f t="shared" si="0"/>
        <v>0</v>
      </c>
      <c r="N12" s="146">
        <f t="shared" si="0"/>
        <v>0</v>
      </c>
      <c r="O12" s="146">
        <f t="shared" si="0"/>
        <v>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0</v>
      </c>
      <c r="U12" s="146">
        <f t="shared" si="0"/>
        <v>0</v>
      </c>
      <c r="V12" s="146">
        <f t="shared" si="0"/>
        <v>0</v>
      </c>
      <c r="W12" s="146">
        <f t="shared" si="0"/>
        <v>0</v>
      </c>
      <c r="X12" s="146">
        <f t="shared" si="0"/>
        <v>0</v>
      </c>
      <c r="Y12" s="146">
        <f t="shared" si="0"/>
        <v>0</v>
      </c>
      <c r="Z12" s="146">
        <f t="shared" si="0"/>
        <v>0</v>
      </c>
      <c r="AA12" s="146">
        <f t="shared" si="0"/>
        <v>0</v>
      </c>
      <c r="AB12" s="146">
        <f t="shared" si="0"/>
        <v>0</v>
      </c>
      <c r="AC12" s="146">
        <f t="shared" si="0"/>
        <v>0</v>
      </c>
      <c r="AD12" s="146">
        <f t="shared" si="0"/>
        <v>0</v>
      </c>
      <c r="AE12" s="146">
        <f t="shared" si="0"/>
        <v>0</v>
      </c>
      <c r="AF12" s="146">
        <f t="shared" si="0"/>
        <v>0</v>
      </c>
      <c r="AG12" s="157">
        <f>SUM(B12:AE12)/31</f>
        <v>1.5806451612903225</v>
      </c>
      <c r="AH12" s="29"/>
    </row>
    <row r="13" spans="1:34" ht="23.25">
      <c r="A13" s="10" t="s">
        <v>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29"/>
    </row>
    <row r="14" spans="1:34" ht="23.25">
      <c r="A14" s="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148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29"/>
    </row>
    <row r="15" spans="1:34" ht="23.25">
      <c r="A15" s="9" t="s">
        <v>20</v>
      </c>
      <c r="B15" s="166"/>
      <c r="C15" s="166"/>
      <c r="D15" s="166"/>
      <c r="E15" s="166"/>
      <c r="F15" s="166"/>
      <c r="G15" s="166"/>
      <c r="H15" s="166"/>
      <c r="I15" s="166"/>
      <c r="J15" s="107"/>
      <c r="K15" s="107"/>
      <c r="L15" s="107"/>
      <c r="M15" s="107"/>
      <c r="N15" s="106"/>
      <c r="O15" s="106"/>
      <c r="P15" s="106"/>
      <c r="Q15" s="106"/>
      <c r="R15" s="106"/>
      <c r="S15" s="107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89"/>
      <c r="AH15" s="29"/>
    </row>
    <row r="16" spans="1:34" ht="23.25">
      <c r="A16" s="9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6"/>
      <c r="O16" s="106"/>
      <c r="P16" s="106"/>
      <c r="Q16" s="106"/>
      <c r="R16" s="106"/>
      <c r="S16" s="107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89"/>
      <c r="AH16" s="29"/>
    </row>
    <row r="17" spans="1:34" ht="23.25">
      <c r="A17" s="8" t="s">
        <v>34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6"/>
      <c r="O17" s="106"/>
      <c r="P17" s="106"/>
      <c r="Q17" s="106"/>
      <c r="R17" s="106"/>
      <c r="S17" s="107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89"/>
      <c r="AH17" s="29"/>
    </row>
    <row r="18" spans="1:34" ht="23.25">
      <c r="A18" s="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6"/>
      <c r="O18" s="106"/>
      <c r="P18" s="106"/>
      <c r="Q18" s="106"/>
      <c r="R18" s="106"/>
      <c r="S18" s="107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89"/>
      <c r="AH18" s="29"/>
    </row>
    <row r="19" spans="1:34" ht="23.25">
      <c r="A19" s="9" t="s">
        <v>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6"/>
      <c r="O19" s="106"/>
      <c r="P19" s="106"/>
      <c r="Q19" s="106"/>
      <c r="R19" s="106"/>
      <c r="S19" s="107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89"/>
      <c r="AH19" s="29"/>
    </row>
    <row r="20" spans="1:34" ht="23.25">
      <c r="A20" s="9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6"/>
      <c r="O20" s="106"/>
      <c r="P20" s="106"/>
      <c r="Q20" s="106"/>
      <c r="R20" s="106"/>
      <c r="S20" s="107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89"/>
      <c r="AH20" s="29"/>
    </row>
    <row r="21" spans="1:34" ht="23.25">
      <c r="A21" s="9" t="s">
        <v>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89"/>
      <c r="AH21" s="29"/>
    </row>
    <row r="22" spans="1:34" ht="23.25">
      <c r="A22" s="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6"/>
      <c r="O22" s="106"/>
      <c r="P22" s="106"/>
      <c r="Q22" s="106"/>
      <c r="R22" s="106"/>
      <c r="S22" s="107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89"/>
      <c r="AH22" s="29"/>
    </row>
    <row r="23" spans="1:34" ht="24" thickBot="1">
      <c r="A23" s="9" t="s">
        <v>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6"/>
      <c r="O23" s="106"/>
      <c r="P23" s="106"/>
      <c r="Q23" s="106"/>
      <c r="R23" s="106"/>
      <c r="S23" s="107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89"/>
      <c r="AH23" s="29"/>
    </row>
    <row r="24" spans="1:34" ht="23.25">
      <c r="A24" s="9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6" t="s">
        <v>36</v>
      </c>
      <c r="AH24" s="15"/>
    </row>
    <row r="25" spans="1:34" ht="24" thickBot="1">
      <c r="A25" s="9"/>
      <c r="B25" s="146">
        <f aca="true" t="shared" si="1" ref="B25:AF25">SUM(B15:B24)</f>
        <v>0</v>
      </c>
      <c r="C25" s="146">
        <f t="shared" si="1"/>
        <v>0</v>
      </c>
      <c r="D25" s="146">
        <f t="shared" si="1"/>
        <v>0</v>
      </c>
      <c r="E25" s="146">
        <f t="shared" si="1"/>
        <v>0</v>
      </c>
      <c r="F25" s="146">
        <f t="shared" si="1"/>
        <v>0</v>
      </c>
      <c r="G25" s="146">
        <f t="shared" si="1"/>
        <v>0</v>
      </c>
      <c r="H25" s="146">
        <f t="shared" si="1"/>
        <v>0</v>
      </c>
      <c r="I25" s="146">
        <f t="shared" si="1"/>
        <v>0</v>
      </c>
      <c r="J25" s="146">
        <f t="shared" si="1"/>
        <v>0</v>
      </c>
      <c r="K25" s="146">
        <f t="shared" si="1"/>
        <v>0</v>
      </c>
      <c r="L25" s="146">
        <f t="shared" si="1"/>
        <v>0</v>
      </c>
      <c r="M25" s="146">
        <f t="shared" si="1"/>
        <v>0</v>
      </c>
      <c r="N25" s="146">
        <f t="shared" si="1"/>
        <v>0</v>
      </c>
      <c r="O25" s="146">
        <f t="shared" si="1"/>
        <v>0</v>
      </c>
      <c r="P25" s="146">
        <f t="shared" si="1"/>
        <v>0</v>
      </c>
      <c r="Q25" s="146">
        <f t="shared" si="1"/>
        <v>0</v>
      </c>
      <c r="R25" s="146">
        <f t="shared" si="1"/>
        <v>0</v>
      </c>
      <c r="S25" s="146">
        <f t="shared" si="1"/>
        <v>0</v>
      </c>
      <c r="T25" s="146">
        <f t="shared" si="1"/>
        <v>0</v>
      </c>
      <c r="U25" s="146">
        <f t="shared" si="1"/>
        <v>0</v>
      </c>
      <c r="V25" s="146">
        <f t="shared" si="1"/>
        <v>0</v>
      </c>
      <c r="W25" s="146">
        <f t="shared" si="1"/>
        <v>0</v>
      </c>
      <c r="X25" s="146">
        <f t="shared" si="1"/>
        <v>0</v>
      </c>
      <c r="Y25" s="146">
        <f t="shared" si="1"/>
        <v>0</v>
      </c>
      <c r="Z25" s="146">
        <f t="shared" si="1"/>
        <v>0</v>
      </c>
      <c r="AA25" s="146">
        <f t="shared" si="1"/>
        <v>0</v>
      </c>
      <c r="AB25" s="146">
        <f t="shared" si="1"/>
        <v>0</v>
      </c>
      <c r="AC25" s="146">
        <f t="shared" si="1"/>
        <v>0</v>
      </c>
      <c r="AD25" s="146">
        <f t="shared" si="1"/>
        <v>0</v>
      </c>
      <c r="AE25" s="146">
        <f t="shared" si="1"/>
        <v>0</v>
      </c>
      <c r="AF25" s="146">
        <f t="shared" si="1"/>
        <v>0</v>
      </c>
      <c r="AG25" s="157">
        <f>SUM(B25:AE25)/31</f>
        <v>0</v>
      </c>
      <c r="AH25" s="29"/>
    </row>
    <row r="26" spans="1:34" ht="23.25">
      <c r="A26" s="25" t="s">
        <v>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29"/>
    </row>
    <row r="27" spans="1:34" ht="23.25">
      <c r="A27" s="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29"/>
    </row>
    <row r="28" spans="1:34" ht="23.25">
      <c r="A28" s="9" t="s">
        <v>9</v>
      </c>
      <c r="B28" s="89">
        <v>15.12</v>
      </c>
      <c r="C28" s="89">
        <v>14.13</v>
      </c>
      <c r="D28" s="89">
        <v>13.4</v>
      </c>
      <c r="E28" s="89">
        <v>15.12</v>
      </c>
      <c r="F28" s="89">
        <v>14.75</v>
      </c>
      <c r="G28" s="89">
        <v>14.11</v>
      </c>
      <c r="H28" s="89">
        <v>16.96</v>
      </c>
      <c r="I28" s="89">
        <v>15.26</v>
      </c>
      <c r="J28" s="89">
        <v>14.9</v>
      </c>
      <c r="K28" s="89">
        <v>13.65</v>
      </c>
      <c r="L28" s="89">
        <v>16.17</v>
      </c>
      <c r="M28" s="89">
        <v>14.37</v>
      </c>
      <c r="N28" s="89">
        <v>13.84</v>
      </c>
      <c r="O28" s="89">
        <v>16.72</v>
      </c>
      <c r="P28" s="89">
        <v>16.67</v>
      </c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29"/>
    </row>
    <row r="29" spans="1:34" ht="23.25">
      <c r="A29" s="9" t="s">
        <v>10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29"/>
    </row>
    <row r="30" spans="1:34" ht="23.25">
      <c r="A30" s="9" t="s">
        <v>26</v>
      </c>
      <c r="B30" s="108">
        <v>40</v>
      </c>
      <c r="C30" s="108">
        <v>57</v>
      </c>
      <c r="D30" s="108">
        <v>43</v>
      </c>
      <c r="E30" s="108">
        <v>57</v>
      </c>
      <c r="F30" s="108">
        <v>56</v>
      </c>
      <c r="G30" s="108">
        <v>43</v>
      </c>
      <c r="H30" s="108">
        <v>62</v>
      </c>
      <c r="I30" s="108">
        <v>50</v>
      </c>
      <c r="J30" s="108">
        <v>68</v>
      </c>
      <c r="K30" s="108">
        <v>69</v>
      </c>
      <c r="L30" s="108">
        <v>77</v>
      </c>
      <c r="M30" s="108">
        <v>31</v>
      </c>
      <c r="N30" s="108">
        <v>47</v>
      </c>
      <c r="O30" s="108">
        <v>43</v>
      </c>
      <c r="P30" s="108">
        <v>47</v>
      </c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29"/>
    </row>
    <row r="31" spans="1:34" ht="23.25">
      <c r="A31" s="9" t="s">
        <v>25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89"/>
      <c r="AH31" s="29"/>
    </row>
    <row r="32" spans="1:34" ht="23.25">
      <c r="A32" s="9" t="s">
        <v>27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89"/>
      <c r="AH32" s="29"/>
    </row>
    <row r="33" spans="1:34" ht="23.25">
      <c r="A33" s="9" t="s">
        <v>28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89"/>
      <c r="AH33" s="29"/>
    </row>
    <row r="34" spans="1:34" ht="23.25">
      <c r="A34" s="9" t="s">
        <v>18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29"/>
    </row>
    <row r="35" spans="1:34" ht="23.25">
      <c r="A35" s="9" t="s">
        <v>5</v>
      </c>
      <c r="B35" s="96">
        <v>0.128</v>
      </c>
      <c r="C35" s="96">
        <v>0.128</v>
      </c>
      <c r="D35" s="96">
        <v>0.38</v>
      </c>
      <c r="E35" s="96">
        <v>0.38</v>
      </c>
      <c r="F35" s="96">
        <v>0.38</v>
      </c>
      <c r="G35" s="96">
        <v>0.38</v>
      </c>
      <c r="H35" s="96">
        <v>0.38</v>
      </c>
      <c r="I35" s="96">
        <v>0.38</v>
      </c>
      <c r="J35" s="96">
        <v>0.1175</v>
      </c>
      <c r="K35" s="96">
        <v>0.1175</v>
      </c>
      <c r="L35" s="96">
        <v>0.1175</v>
      </c>
      <c r="M35" s="96">
        <v>0.1175</v>
      </c>
      <c r="N35" s="96">
        <v>0.1175</v>
      </c>
      <c r="O35" s="96">
        <v>0.1175</v>
      </c>
      <c r="P35" s="96">
        <v>0.1175</v>
      </c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89"/>
      <c r="AH35" s="15"/>
    </row>
    <row r="36" spans="1:34" ht="23.25">
      <c r="A36" s="9" t="s">
        <v>11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29"/>
    </row>
    <row r="37" spans="1:34" ht="24" thickBot="1">
      <c r="A37" s="9" t="s">
        <v>7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149"/>
      <c r="AH37" s="29"/>
    </row>
    <row r="38" spans="1:34" ht="23.25">
      <c r="A38" s="9"/>
      <c r="B38" s="89"/>
      <c r="C38" s="89"/>
      <c r="D38" s="143"/>
      <c r="E38" s="89"/>
      <c r="F38" s="143"/>
      <c r="G38" s="143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156" t="s">
        <v>36</v>
      </c>
      <c r="AH38" s="29"/>
    </row>
    <row r="39" spans="1:34" ht="24" thickBot="1">
      <c r="A39" s="9"/>
      <c r="B39" s="146">
        <f aca="true" t="shared" si="2" ref="B39:AF39">SUM(B28+B34+B35+B36+B37)</f>
        <v>15.248</v>
      </c>
      <c r="C39" s="146">
        <f t="shared" si="2"/>
        <v>14.258000000000001</v>
      </c>
      <c r="D39" s="146">
        <f t="shared" si="2"/>
        <v>13.780000000000001</v>
      </c>
      <c r="E39" s="146">
        <f t="shared" si="2"/>
        <v>15.5</v>
      </c>
      <c r="F39" s="146">
        <f t="shared" si="2"/>
        <v>15.13</v>
      </c>
      <c r="G39" s="146">
        <f t="shared" si="2"/>
        <v>14.49</v>
      </c>
      <c r="H39" s="146">
        <f t="shared" si="2"/>
        <v>17.34</v>
      </c>
      <c r="I39" s="146">
        <f t="shared" si="2"/>
        <v>15.64</v>
      </c>
      <c r="J39" s="146">
        <f t="shared" si="2"/>
        <v>15.0175</v>
      </c>
      <c r="K39" s="146">
        <f t="shared" si="2"/>
        <v>13.7675</v>
      </c>
      <c r="L39" s="146">
        <f t="shared" si="2"/>
        <v>16.2875</v>
      </c>
      <c r="M39" s="146">
        <f t="shared" si="2"/>
        <v>14.487499999999999</v>
      </c>
      <c r="N39" s="146">
        <f t="shared" si="2"/>
        <v>13.9575</v>
      </c>
      <c r="O39" s="146">
        <f t="shared" si="2"/>
        <v>16.8375</v>
      </c>
      <c r="P39" s="146">
        <f t="shared" si="2"/>
        <v>16.7875</v>
      </c>
      <c r="Q39" s="146">
        <f t="shared" si="2"/>
        <v>0</v>
      </c>
      <c r="R39" s="146">
        <f t="shared" si="2"/>
        <v>0</v>
      </c>
      <c r="S39" s="146">
        <f t="shared" si="2"/>
        <v>0</v>
      </c>
      <c r="T39" s="146">
        <f t="shared" si="2"/>
        <v>0</v>
      </c>
      <c r="U39" s="146">
        <f t="shared" si="2"/>
        <v>0</v>
      </c>
      <c r="V39" s="146">
        <f t="shared" si="2"/>
        <v>0</v>
      </c>
      <c r="W39" s="146">
        <f t="shared" si="2"/>
        <v>0</v>
      </c>
      <c r="X39" s="146">
        <f t="shared" si="2"/>
        <v>0</v>
      </c>
      <c r="Y39" s="146">
        <f t="shared" si="2"/>
        <v>0</v>
      </c>
      <c r="Z39" s="146">
        <f t="shared" si="2"/>
        <v>0</v>
      </c>
      <c r="AA39" s="146">
        <f t="shared" si="2"/>
        <v>0</v>
      </c>
      <c r="AB39" s="146">
        <f t="shared" si="2"/>
        <v>0</v>
      </c>
      <c r="AC39" s="146">
        <f t="shared" si="2"/>
        <v>0</v>
      </c>
      <c r="AD39" s="146">
        <f t="shared" si="2"/>
        <v>0</v>
      </c>
      <c r="AE39" s="146">
        <f t="shared" si="2"/>
        <v>0</v>
      </c>
      <c r="AF39" s="146">
        <f t="shared" si="2"/>
        <v>0</v>
      </c>
      <c r="AG39" s="157">
        <f>SUM(B39:AE39)/31</f>
        <v>7.371887096774195</v>
      </c>
      <c r="AH39" s="29"/>
    </row>
    <row r="40" spans="1:34" ht="23.25">
      <c r="A40" s="10" t="s">
        <v>12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29"/>
    </row>
    <row r="41" spans="1:34" ht="23.25">
      <c r="A41" s="10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9"/>
    </row>
    <row r="42" spans="1:34" ht="23.25">
      <c r="A42" s="9" t="s">
        <v>13</v>
      </c>
      <c r="B42" s="90">
        <v>0</v>
      </c>
      <c r="C42" s="90">
        <v>0</v>
      </c>
      <c r="D42" s="90">
        <v>0</v>
      </c>
      <c r="E42" s="90">
        <v>0</v>
      </c>
      <c r="F42" s="90">
        <v>2.4</v>
      </c>
      <c r="G42" s="90">
        <v>1.9</v>
      </c>
      <c r="H42" s="90">
        <v>2.3</v>
      </c>
      <c r="I42" s="90">
        <v>2.6</v>
      </c>
      <c r="J42" s="90">
        <v>2.1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89"/>
      <c r="AH42" s="29"/>
    </row>
    <row r="43" spans="1:34" ht="23.25">
      <c r="A43" s="8" t="s">
        <v>41</v>
      </c>
      <c r="B43" s="90">
        <v>1.4</v>
      </c>
      <c r="C43" s="90">
        <v>2.3</v>
      </c>
      <c r="D43" s="90">
        <v>2.1</v>
      </c>
      <c r="E43" s="90">
        <v>2.3</v>
      </c>
      <c r="F43" s="90">
        <v>0</v>
      </c>
      <c r="G43" s="90">
        <v>0</v>
      </c>
      <c r="H43" s="90">
        <v>0</v>
      </c>
      <c r="I43" s="95">
        <v>0</v>
      </c>
      <c r="J43" s="90">
        <v>0</v>
      </c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168"/>
      <c r="X43" s="168"/>
      <c r="Y43" s="168"/>
      <c r="Z43" s="168"/>
      <c r="AA43" s="168"/>
      <c r="AB43" s="168"/>
      <c r="AC43" s="168"/>
      <c r="AD43" s="90"/>
      <c r="AE43" s="90"/>
      <c r="AF43" s="90"/>
      <c r="AG43" s="89">
        <f>SUM(W43:AF43)</f>
        <v>0</v>
      </c>
      <c r="AH43" s="29"/>
    </row>
    <row r="44" spans="1:34" ht="23.25">
      <c r="A44" s="9" t="s">
        <v>4</v>
      </c>
      <c r="B44" s="90">
        <v>1.6</v>
      </c>
      <c r="C44" s="90">
        <v>1.6</v>
      </c>
      <c r="D44" s="90">
        <v>1.5</v>
      </c>
      <c r="E44" s="90">
        <v>1.5</v>
      </c>
      <c r="F44" s="90">
        <v>1.5</v>
      </c>
      <c r="G44" s="90">
        <v>1.5</v>
      </c>
      <c r="H44" s="90">
        <v>1.5</v>
      </c>
      <c r="I44" s="90">
        <v>1.5</v>
      </c>
      <c r="J44" s="90">
        <v>1.5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89"/>
      <c r="AH44" s="29"/>
    </row>
    <row r="45" spans="1:34" ht="23.25">
      <c r="A45" s="9"/>
      <c r="B45" s="90"/>
      <c r="C45" s="90"/>
      <c r="D45" s="90"/>
      <c r="E45" s="90"/>
      <c r="F45" s="90"/>
      <c r="G45" s="90"/>
      <c r="H45" s="90"/>
      <c r="I45" s="127"/>
      <c r="J45" s="90"/>
      <c r="K45" s="89"/>
      <c r="L45" s="90"/>
      <c r="M45" s="90"/>
      <c r="N45" s="90"/>
      <c r="O45" s="90"/>
      <c r="P45" s="90"/>
      <c r="Q45" s="90"/>
      <c r="R45" s="9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89"/>
      <c r="AH45" s="29"/>
    </row>
    <row r="46" spans="1:34" ht="23.25">
      <c r="A46" s="9" t="s">
        <v>14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89"/>
      <c r="AH46" s="29"/>
    </row>
    <row r="47" spans="1:34" ht="23.25">
      <c r="A47" s="9"/>
      <c r="B47" s="90"/>
      <c r="C47" s="90"/>
      <c r="D47" s="90"/>
      <c r="E47" s="90"/>
      <c r="F47" s="90"/>
      <c r="G47" s="90"/>
      <c r="H47" s="90"/>
      <c r="I47" s="127"/>
      <c r="J47" s="90"/>
      <c r="K47" s="89"/>
      <c r="L47" s="90"/>
      <c r="M47" s="90"/>
      <c r="N47" s="90"/>
      <c r="O47" s="90"/>
      <c r="P47" s="90"/>
      <c r="Q47" s="90"/>
      <c r="R47" s="90"/>
      <c r="S47" s="8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89"/>
      <c r="AH47" s="29"/>
    </row>
    <row r="48" spans="1:34" ht="24" thickBot="1">
      <c r="A48" s="9" t="s">
        <v>11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9"/>
      <c r="AH48" s="29"/>
    </row>
    <row r="49" spans="1:34" ht="23.25">
      <c r="A49" s="9"/>
      <c r="B49" s="161"/>
      <c r="C49" s="161"/>
      <c r="D49" s="143"/>
      <c r="E49" s="89"/>
      <c r="F49" s="143"/>
      <c r="G49" s="143"/>
      <c r="H49" s="143"/>
      <c r="I49" s="90"/>
      <c r="J49" s="90"/>
      <c r="K49" s="143"/>
      <c r="L49" s="90"/>
      <c r="M49" s="90"/>
      <c r="N49" s="90"/>
      <c r="O49" s="90"/>
      <c r="P49" s="90"/>
      <c r="Q49" s="90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156" t="s">
        <v>36</v>
      </c>
      <c r="AH49" s="29"/>
    </row>
    <row r="50" spans="1:34" ht="24" thickBot="1">
      <c r="A50" s="9"/>
      <c r="B50" s="146">
        <f aca="true" t="shared" si="3" ref="B50:V50">SUM(B42:B48)</f>
        <v>3</v>
      </c>
      <c r="C50" s="146">
        <f t="shared" si="3"/>
        <v>3.9</v>
      </c>
      <c r="D50" s="146">
        <f t="shared" si="3"/>
        <v>3.6</v>
      </c>
      <c r="E50" s="146">
        <f t="shared" si="3"/>
        <v>3.8</v>
      </c>
      <c r="F50" s="146">
        <f t="shared" si="3"/>
        <v>3.9</v>
      </c>
      <c r="G50" s="146">
        <f t="shared" si="3"/>
        <v>3.4</v>
      </c>
      <c r="H50" s="146">
        <f t="shared" si="3"/>
        <v>3.8</v>
      </c>
      <c r="I50" s="145">
        <f t="shared" si="3"/>
        <v>4.1</v>
      </c>
      <c r="J50" s="145">
        <f t="shared" si="3"/>
        <v>3.6</v>
      </c>
      <c r="K50" s="146">
        <f t="shared" si="3"/>
        <v>0</v>
      </c>
      <c r="L50" s="145">
        <f t="shared" si="3"/>
        <v>0</v>
      </c>
      <c r="M50" s="145">
        <f t="shared" si="3"/>
        <v>0</v>
      </c>
      <c r="N50" s="145">
        <f t="shared" si="3"/>
        <v>0</v>
      </c>
      <c r="O50" s="145">
        <f t="shared" si="3"/>
        <v>0</v>
      </c>
      <c r="P50" s="145">
        <f t="shared" si="3"/>
        <v>0</v>
      </c>
      <c r="Q50" s="145">
        <f t="shared" si="3"/>
        <v>0</v>
      </c>
      <c r="R50" s="145">
        <f t="shared" si="3"/>
        <v>0</v>
      </c>
      <c r="S50" s="146">
        <f t="shared" si="3"/>
        <v>0</v>
      </c>
      <c r="T50" s="146">
        <f t="shared" si="3"/>
        <v>0</v>
      </c>
      <c r="U50" s="146">
        <f t="shared" si="3"/>
        <v>0</v>
      </c>
      <c r="V50" s="146">
        <f t="shared" si="3"/>
        <v>0</v>
      </c>
      <c r="W50" s="146">
        <f aca="true" t="shared" si="4" ref="W50:AF50">SUM(W43:W48)</f>
        <v>0</v>
      </c>
      <c r="X50" s="146">
        <f t="shared" si="4"/>
        <v>0</v>
      </c>
      <c r="Y50" s="146">
        <f t="shared" si="4"/>
        <v>0</v>
      </c>
      <c r="Z50" s="146">
        <f t="shared" si="4"/>
        <v>0</v>
      </c>
      <c r="AA50" s="146">
        <f t="shared" si="4"/>
        <v>0</v>
      </c>
      <c r="AB50" s="146">
        <f t="shared" si="4"/>
        <v>0</v>
      </c>
      <c r="AC50" s="146">
        <f t="shared" si="4"/>
        <v>0</v>
      </c>
      <c r="AD50" s="146">
        <f t="shared" si="4"/>
        <v>0</v>
      </c>
      <c r="AE50" s="146">
        <f t="shared" si="4"/>
        <v>0</v>
      </c>
      <c r="AF50" s="146">
        <f t="shared" si="4"/>
        <v>0</v>
      </c>
      <c r="AG50" s="157">
        <f>SUM(B50:AE50)/31</f>
        <v>1.067741935483871</v>
      </c>
      <c r="AH50" s="29"/>
    </row>
    <row r="51" spans="1:34" ht="24" thickBot="1">
      <c r="A51" s="10" t="s">
        <v>15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15"/>
    </row>
    <row r="52" spans="1:34" ht="23.25">
      <c r="A52" s="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156" t="s">
        <v>36</v>
      </c>
      <c r="AH52" s="15"/>
    </row>
    <row r="53" spans="1:34" ht="24" thickBot="1">
      <c r="A53" s="9" t="s">
        <v>4</v>
      </c>
      <c r="B53" s="91">
        <v>0.4</v>
      </c>
      <c r="C53" s="91">
        <v>0.4</v>
      </c>
      <c r="D53" s="91">
        <v>0.4</v>
      </c>
      <c r="E53" s="91">
        <v>0.4</v>
      </c>
      <c r="F53" s="91">
        <v>0.4</v>
      </c>
      <c r="G53" s="91">
        <v>0.4</v>
      </c>
      <c r="H53" s="91">
        <v>0.4</v>
      </c>
      <c r="I53" s="91">
        <v>0.3</v>
      </c>
      <c r="J53" s="91">
        <v>0.4</v>
      </c>
      <c r="K53" s="91">
        <v>0.4</v>
      </c>
      <c r="L53" s="91">
        <v>0.5</v>
      </c>
      <c r="M53" s="91">
        <v>0.4</v>
      </c>
      <c r="N53" s="91">
        <v>0.4</v>
      </c>
      <c r="O53" s="91">
        <v>0.3</v>
      </c>
      <c r="P53" s="91">
        <v>0.3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157">
        <f>SUM(B53:AE53)/31</f>
        <v>0.1870967741935484</v>
      </c>
      <c r="AH53" s="29"/>
    </row>
    <row r="54" spans="1:34" ht="23.25">
      <c r="A54" s="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29"/>
    </row>
    <row r="55" spans="1:34" ht="23.25">
      <c r="A55" s="9" t="s">
        <v>16</v>
      </c>
      <c r="B55" s="89">
        <f aca="true" t="shared" si="5" ref="B55:AF55">SUM(B12+B25+B39+B50+B53)</f>
        <v>34.748</v>
      </c>
      <c r="C55" s="89">
        <f t="shared" si="5"/>
        <v>36.458</v>
      </c>
      <c r="D55" s="89">
        <f t="shared" si="5"/>
        <v>32.78</v>
      </c>
      <c r="E55" s="89">
        <f t="shared" si="5"/>
        <v>19.7</v>
      </c>
      <c r="F55" s="89">
        <f t="shared" si="5"/>
        <v>19.43</v>
      </c>
      <c r="G55" s="89">
        <f t="shared" si="5"/>
        <v>18.29</v>
      </c>
      <c r="H55" s="89">
        <f t="shared" si="5"/>
        <v>21.54</v>
      </c>
      <c r="I55" s="89">
        <f t="shared" si="5"/>
        <v>20.040000000000003</v>
      </c>
      <c r="J55" s="89">
        <f t="shared" si="5"/>
        <v>19.0175</v>
      </c>
      <c r="K55" s="89">
        <f t="shared" si="5"/>
        <v>14.1675</v>
      </c>
      <c r="L55" s="89">
        <f t="shared" si="5"/>
        <v>16.7875</v>
      </c>
      <c r="M55" s="89">
        <f t="shared" si="5"/>
        <v>14.8875</v>
      </c>
      <c r="N55" s="89">
        <f t="shared" si="5"/>
        <v>14.3575</v>
      </c>
      <c r="O55" s="89">
        <f t="shared" si="5"/>
        <v>17.1375</v>
      </c>
      <c r="P55" s="89">
        <f t="shared" si="5"/>
        <v>17.087500000000002</v>
      </c>
      <c r="Q55" s="89">
        <f t="shared" si="5"/>
        <v>0</v>
      </c>
      <c r="R55" s="89">
        <f t="shared" si="5"/>
        <v>0</v>
      </c>
      <c r="S55" s="89">
        <f t="shared" si="5"/>
        <v>0</v>
      </c>
      <c r="T55" s="89">
        <f t="shared" si="5"/>
        <v>0</v>
      </c>
      <c r="U55" s="89">
        <f t="shared" si="5"/>
        <v>0</v>
      </c>
      <c r="V55" s="89">
        <f t="shared" si="5"/>
        <v>0</v>
      </c>
      <c r="W55" s="89">
        <f t="shared" si="5"/>
        <v>0</v>
      </c>
      <c r="X55" s="89">
        <f t="shared" si="5"/>
        <v>0</v>
      </c>
      <c r="Y55" s="89">
        <f t="shared" si="5"/>
        <v>0</v>
      </c>
      <c r="Z55" s="89">
        <f t="shared" si="5"/>
        <v>0</v>
      </c>
      <c r="AA55" s="89">
        <f t="shared" si="5"/>
        <v>0</v>
      </c>
      <c r="AB55" s="89">
        <f t="shared" si="5"/>
        <v>0</v>
      </c>
      <c r="AC55" s="89">
        <f t="shared" si="5"/>
        <v>0</v>
      </c>
      <c r="AD55" s="89">
        <f t="shared" si="5"/>
        <v>0</v>
      </c>
      <c r="AE55" s="89">
        <f t="shared" si="5"/>
        <v>0</v>
      </c>
      <c r="AF55" s="89">
        <f t="shared" si="5"/>
        <v>0</v>
      </c>
      <c r="AG55" s="89"/>
      <c r="AH55" s="29"/>
    </row>
    <row r="56" spans="1:34" ht="23.25">
      <c r="A56" s="9"/>
      <c r="B56" s="118"/>
      <c r="C56" s="148"/>
      <c r="D56" s="118"/>
      <c r="E56" s="89"/>
      <c r="F56" s="118"/>
      <c r="G56" s="11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29"/>
    </row>
    <row r="57" spans="1:34" ht="24" thickBot="1">
      <c r="A57" s="9" t="s">
        <v>17</v>
      </c>
      <c r="B57" s="92">
        <f aca="true" t="shared" si="6" ref="B57:AF57">-SUM(B21+B23+B36+B37+B46+B48)</f>
        <v>0</v>
      </c>
      <c r="C57" s="92">
        <f t="shared" si="6"/>
        <v>0</v>
      </c>
      <c r="D57" s="92">
        <f t="shared" si="6"/>
        <v>0</v>
      </c>
      <c r="E57" s="92">
        <f t="shared" si="6"/>
        <v>0</v>
      </c>
      <c r="F57" s="92">
        <f t="shared" si="6"/>
        <v>0</v>
      </c>
      <c r="G57" s="92">
        <f t="shared" si="6"/>
        <v>0</v>
      </c>
      <c r="H57" s="92">
        <f t="shared" si="6"/>
        <v>0</v>
      </c>
      <c r="I57" s="92">
        <f t="shared" si="6"/>
        <v>0</v>
      </c>
      <c r="J57" s="92">
        <f t="shared" si="6"/>
        <v>0</v>
      </c>
      <c r="K57" s="92">
        <f t="shared" si="6"/>
        <v>0</v>
      </c>
      <c r="L57" s="92">
        <f t="shared" si="6"/>
        <v>0</v>
      </c>
      <c r="M57" s="92">
        <f t="shared" si="6"/>
        <v>0</v>
      </c>
      <c r="N57" s="92">
        <f t="shared" si="6"/>
        <v>0</v>
      </c>
      <c r="O57" s="92">
        <f t="shared" si="6"/>
        <v>0</v>
      </c>
      <c r="P57" s="92">
        <f t="shared" si="6"/>
        <v>0</v>
      </c>
      <c r="Q57" s="92">
        <f t="shared" si="6"/>
        <v>0</v>
      </c>
      <c r="R57" s="92">
        <f t="shared" si="6"/>
        <v>0</v>
      </c>
      <c r="S57" s="92">
        <f t="shared" si="6"/>
        <v>0</v>
      </c>
      <c r="T57" s="92">
        <f t="shared" si="6"/>
        <v>0</v>
      </c>
      <c r="U57" s="92">
        <f t="shared" si="6"/>
        <v>0</v>
      </c>
      <c r="V57" s="92">
        <f t="shared" si="6"/>
        <v>0</v>
      </c>
      <c r="W57" s="92">
        <f t="shared" si="6"/>
        <v>0</v>
      </c>
      <c r="X57" s="92">
        <f t="shared" si="6"/>
        <v>0</v>
      </c>
      <c r="Y57" s="92">
        <f t="shared" si="6"/>
        <v>0</v>
      </c>
      <c r="Z57" s="92">
        <f t="shared" si="6"/>
        <v>0</v>
      </c>
      <c r="AA57" s="92">
        <f t="shared" si="6"/>
        <v>0</v>
      </c>
      <c r="AB57" s="92">
        <f t="shared" si="6"/>
        <v>0</v>
      </c>
      <c r="AC57" s="92">
        <f t="shared" si="6"/>
        <v>0</v>
      </c>
      <c r="AD57" s="92">
        <f t="shared" si="6"/>
        <v>0</v>
      </c>
      <c r="AE57" s="92">
        <f t="shared" si="6"/>
        <v>0</v>
      </c>
      <c r="AF57" s="92">
        <f t="shared" si="6"/>
        <v>0</v>
      </c>
      <c r="AG57" s="149"/>
      <c r="AH57" s="29"/>
    </row>
    <row r="58" spans="1:34" ht="23.25">
      <c r="A58" s="9"/>
      <c r="B58" s="118"/>
      <c r="C58" s="118"/>
      <c r="D58" s="162"/>
      <c r="E58" s="89"/>
      <c r="F58" s="118"/>
      <c r="G58" s="11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156" t="s">
        <v>36</v>
      </c>
      <c r="AH58" s="29"/>
    </row>
    <row r="59" spans="1:34" ht="24" thickBot="1">
      <c r="A59" s="10" t="s">
        <v>23</v>
      </c>
      <c r="B59" s="146">
        <f aca="true" t="shared" si="7" ref="B59:AF59">SUM(B55:B57)</f>
        <v>34.748</v>
      </c>
      <c r="C59" s="146">
        <f t="shared" si="7"/>
        <v>36.458</v>
      </c>
      <c r="D59" s="146">
        <f t="shared" si="7"/>
        <v>32.78</v>
      </c>
      <c r="E59" s="146">
        <f t="shared" si="7"/>
        <v>19.7</v>
      </c>
      <c r="F59" s="146">
        <f t="shared" si="7"/>
        <v>19.43</v>
      </c>
      <c r="G59" s="146">
        <f t="shared" si="7"/>
        <v>18.29</v>
      </c>
      <c r="H59" s="146">
        <f t="shared" si="7"/>
        <v>21.54</v>
      </c>
      <c r="I59" s="146">
        <f t="shared" si="7"/>
        <v>20.040000000000003</v>
      </c>
      <c r="J59" s="146">
        <f t="shared" si="7"/>
        <v>19.0175</v>
      </c>
      <c r="K59" s="146">
        <f t="shared" si="7"/>
        <v>14.1675</v>
      </c>
      <c r="L59" s="146">
        <f t="shared" si="7"/>
        <v>16.7875</v>
      </c>
      <c r="M59" s="146">
        <f t="shared" si="7"/>
        <v>14.8875</v>
      </c>
      <c r="N59" s="146">
        <f t="shared" si="7"/>
        <v>14.3575</v>
      </c>
      <c r="O59" s="146">
        <f t="shared" si="7"/>
        <v>17.1375</v>
      </c>
      <c r="P59" s="146">
        <f t="shared" si="7"/>
        <v>17.087500000000002</v>
      </c>
      <c r="Q59" s="146">
        <f t="shared" si="7"/>
        <v>0</v>
      </c>
      <c r="R59" s="146">
        <f t="shared" si="7"/>
        <v>0</v>
      </c>
      <c r="S59" s="146">
        <f t="shared" si="7"/>
        <v>0</v>
      </c>
      <c r="T59" s="146">
        <f t="shared" si="7"/>
        <v>0</v>
      </c>
      <c r="U59" s="146">
        <f t="shared" si="7"/>
        <v>0</v>
      </c>
      <c r="V59" s="146">
        <f t="shared" si="7"/>
        <v>0</v>
      </c>
      <c r="W59" s="146">
        <f t="shared" si="7"/>
        <v>0</v>
      </c>
      <c r="X59" s="146">
        <f t="shared" si="7"/>
        <v>0</v>
      </c>
      <c r="Y59" s="146">
        <f t="shared" si="7"/>
        <v>0</v>
      </c>
      <c r="Z59" s="146">
        <f t="shared" si="7"/>
        <v>0</v>
      </c>
      <c r="AA59" s="146">
        <f t="shared" si="7"/>
        <v>0</v>
      </c>
      <c r="AB59" s="146">
        <f t="shared" si="7"/>
        <v>0</v>
      </c>
      <c r="AC59" s="146">
        <f t="shared" si="7"/>
        <v>0</v>
      </c>
      <c r="AD59" s="146">
        <f t="shared" si="7"/>
        <v>0</v>
      </c>
      <c r="AE59" s="146">
        <f t="shared" si="7"/>
        <v>0</v>
      </c>
      <c r="AF59" s="146">
        <f t="shared" si="7"/>
        <v>0</v>
      </c>
      <c r="AG59" s="157">
        <f>SUM(B59:AF59)/31</f>
        <v>10.207370967741934</v>
      </c>
      <c r="AH59" s="29"/>
    </row>
    <row r="60" spans="1:34" ht="20.25">
      <c r="A60" s="10"/>
      <c r="B60" s="13"/>
      <c r="C60" s="28"/>
      <c r="D60" s="28"/>
      <c r="E60" s="28"/>
      <c r="F60" s="28"/>
      <c r="G60" s="28"/>
      <c r="H60" s="28"/>
      <c r="I60" s="13"/>
      <c r="J60" s="13"/>
      <c r="K60" s="13"/>
      <c r="L60" s="13"/>
      <c r="M60" s="13"/>
      <c r="N60" s="13"/>
      <c r="O60" s="13"/>
      <c r="P60" s="1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ht="20.25">
      <c r="A61" s="1" t="s">
        <v>21</v>
      </c>
      <c r="B61" s="15"/>
      <c r="C61" s="15"/>
      <c r="D61" s="15"/>
      <c r="E61" s="15"/>
      <c r="F61" s="15"/>
      <c r="G61" s="15"/>
      <c r="H61" s="15"/>
      <c r="I61" s="27"/>
      <c r="J61" s="27"/>
      <c r="K61" s="27"/>
      <c r="L61" s="27"/>
      <c r="M61" s="27"/>
      <c r="N61" s="27"/>
      <c r="O61" s="27"/>
      <c r="P61" s="27"/>
      <c r="Q61" s="28"/>
      <c r="R61" s="28"/>
      <c r="S61" s="15"/>
      <c r="T61" s="15"/>
      <c r="U61" s="15"/>
      <c r="V61" s="15"/>
      <c r="W61" s="15"/>
      <c r="X61" s="15"/>
      <c r="Y61" s="15"/>
      <c r="Z61" s="27"/>
      <c r="AA61" s="27"/>
      <c r="AB61" s="27"/>
      <c r="AC61" s="27"/>
      <c r="AD61" s="27"/>
      <c r="AE61" s="27"/>
      <c r="AF61" s="27"/>
      <c r="AG61" s="27"/>
      <c r="AH61" s="29"/>
    </row>
    <row r="62" spans="2:34" ht="2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0"/>
    </row>
    <row r="64" spans="1:16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</row>
    <row r="73" ht="20.25">
      <c r="AH73" s="10"/>
    </row>
    <row r="74" ht="20.25">
      <c r="AH74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zoomScale="50" zoomScaleNormal="5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F21" sqref="AF21"/>
    </sheetView>
  </sheetViews>
  <sheetFormatPr defaultColWidth="8.88671875" defaultRowHeight="15"/>
  <cols>
    <col min="1" max="1" width="29.99609375" style="0" customWidth="1"/>
    <col min="2" max="32" width="9.77734375" style="0" customWidth="1"/>
    <col min="33" max="33" width="10.77734375" style="0" customWidth="1"/>
  </cols>
  <sheetData>
    <row r="1" spans="1:34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>
      <c r="A2" s="2">
        <v>39486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>
      <c r="A3" s="4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70"/>
      <c r="AB3" s="69"/>
      <c r="AC3" s="69"/>
      <c r="AD3" s="69"/>
      <c r="AE3" s="69"/>
      <c r="AF3" s="69"/>
      <c r="AG3" s="69"/>
      <c r="AH3" s="3"/>
    </row>
    <row r="4" spans="1:34" ht="27.75" customHeight="1">
      <c r="A4" s="7"/>
      <c r="B4" s="48" t="s">
        <v>31</v>
      </c>
      <c r="C4" s="48" t="s">
        <v>31</v>
      </c>
      <c r="D4" s="48" t="s">
        <v>32</v>
      </c>
      <c r="E4" s="48" t="s">
        <v>29</v>
      </c>
      <c r="F4" s="48" t="s">
        <v>33</v>
      </c>
      <c r="G4" s="48" t="s">
        <v>29</v>
      </c>
      <c r="H4" s="48" t="s">
        <v>30</v>
      </c>
      <c r="I4" s="48" t="s">
        <v>31</v>
      </c>
      <c r="J4" s="48" t="s">
        <v>31</v>
      </c>
      <c r="K4" s="48" t="s">
        <v>32</v>
      </c>
      <c r="L4" s="48" t="s">
        <v>29</v>
      </c>
      <c r="M4" s="48" t="s">
        <v>33</v>
      </c>
      <c r="N4" s="48" t="s">
        <v>29</v>
      </c>
      <c r="O4" s="48" t="s">
        <v>30</v>
      </c>
      <c r="P4" s="48" t="s">
        <v>31</v>
      </c>
      <c r="Q4" s="48" t="s">
        <v>31</v>
      </c>
      <c r="R4" s="48" t="s">
        <v>32</v>
      </c>
      <c r="S4" s="48" t="s">
        <v>29</v>
      </c>
      <c r="T4" s="48" t="s">
        <v>33</v>
      </c>
      <c r="U4" s="48" t="s">
        <v>29</v>
      </c>
      <c r="V4" s="48" t="s">
        <v>30</v>
      </c>
      <c r="W4" s="48" t="s">
        <v>31</v>
      </c>
      <c r="X4" s="48" t="s">
        <v>31</v>
      </c>
      <c r="Y4" s="48" t="s">
        <v>32</v>
      </c>
      <c r="Z4" s="48" t="s">
        <v>29</v>
      </c>
      <c r="AA4" s="48" t="s">
        <v>33</v>
      </c>
      <c r="AB4" s="48" t="s">
        <v>29</v>
      </c>
      <c r="AC4" s="48" t="s">
        <v>30</v>
      </c>
      <c r="AD4" s="48" t="s">
        <v>31</v>
      </c>
      <c r="AE4" s="48" t="s">
        <v>31</v>
      </c>
      <c r="AF4" s="48"/>
      <c r="AG4" s="48"/>
      <c r="AH4" s="8"/>
    </row>
    <row r="5" spans="1:34" ht="27.75" customHeight="1">
      <c r="A5" s="9"/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50">
        <v>16</v>
      </c>
      <c r="R5" s="50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  <c r="Y5" s="51">
        <v>24</v>
      </c>
      <c r="Z5" s="50">
        <v>25</v>
      </c>
      <c r="AA5" s="50">
        <v>26</v>
      </c>
      <c r="AB5" s="50">
        <v>27</v>
      </c>
      <c r="AC5" s="50">
        <v>28</v>
      </c>
      <c r="AD5" s="50">
        <v>29</v>
      </c>
      <c r="AE5" s="50">
        <v>30</v>
      </c>
      <c r="AF5" s="50"/>
      <c r="AG5" s="50"/>
      <c r="AH5" s="3"/>
    </row>
    <row r="6" spans="1:34" ht="27.75" customHeight="1">
      <c r="A6" s="10" t="s">
        <v>0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53"/>
      <c r="Q6" s="54"/>
      <c r="R6" s="54"/>
      <c r="S6" s="48"/>
      <c r="T6" s="48"/>
      <c r="U6" s="48"/>
      <c r="V6" s="48"/>
      <c r="W6" s="48"/>
      <c r="X6" s="48"/>
      <c r="Y6" s="48"/>
      <c r="Z6" s="54"/>
      <c r="AA6" s="54"/>
      <c r="AB6" s="54"/>
      <c r="AC6" s="54"/>
      <c r="AD6" s="54"/>
      <c r="AE6" s="54"/>
      <c r="AF6" s="54"/>
      <c r="AG6" s="54"/>
      <c r="AH6" s="4"/>
    </row>
    <row r="7" spans="1:34" ht="27.75" customHeight="1">
      <c r="A7" s="9"/>
      <c r="B7" s="48"/>
      <c r="C7" s="48"/>
      <c r="D7" s="48"/>
      <c r="E7" s="48"/>
      <c r="F7" s="48"/>
      <c r="G7" s="48"/>
      <c r="H7" s="48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6"/>
    </row>
    <row r="8" spans="1:34" ht="27.75" customHeight="1">
      <c r="A8" s="9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83"/>
      <c r="AA8" s="83"/>
      <c r="AB8" s="83"/>
      <c r="AC8" s="83"/>
      <c r="AD8" s="83"/>
      <c r="AE8" s="83"/>
      <c r="AF8" s="55"/>
      <c r="AG8" s="55"/>
      <c r="AH8" s="7"/>
    </row>
    <row r="9" spans="1:34" ht="27.75" customHeight="1">
      <c r="A9" s="9"/>
      <c r="B9" s="72"/>
      <c r="C9" s="72"/>
      <c r="D9" s="72"/>
      <c r="E9" s="72"/>
      <c r="F9" s="72"/>
      <c r="G9" s="72"/>
      <c r="H9" s="72"/>
      <c r="I9" s="72"/>
      <c r="J9" s="72"/>
      <c r="K9" s="55"/>
      <c r="L9" s="72"/>
      <c r="M9" s="72"/>
      <c r="N9" s="72"/>
      <c r="O9" s="72"/>
      <c r="P9" s="72"/>
      <c r="Q9" s="72"/>
      <c r="R9" s="72"/>
      <c r="S9" s="55"/>
      <c r="T9" s="72"/>
      <c r="U9" s="72"/>
      <c r="V9" s="72"/>
      <c r="W9" s="72"/>
      <c r="X9" s="72"/>
      <c r="Y9" s="72"/>
      <c r="Z9" s="83"/>
      <c r="AA9" s="83"/>
      <c r="AB9" s="83"/>
      <c r="AC9" s="83"/>
      <c r="AD9" s="83"/>
      <c r="AE9" s="83"/>
      <c r="AF9" s="55"/>
      <c r="AG9" s="55"/>
      <c r="AH9" s="16"/>
    </row>
    <row r="10" spans="1:34" ht="27.75" customHeight="1">
      <c r="A10" s="9" t="s">
        <v>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83"/>
      <c r="AA10" s="83"/>
      <c r="AB10" s="83"/>
      <c r="AC10" s="83"/>
      <c r="AD10" s="83"/>
      <c r="AE10" s="83"/>
      <c r="AF10" s="73"/>
      <c r="AG10" s="73"/>
      <c r="AH10" s="16"/>
    </row>
    <row r="11" spans="1:34" ht="27.75" customHeight="1">
      <c r="A11" s="9"/>
      <c r="B11" s="73"/>
      <c r="C11" s="73"/>
      <c r="D11" s="73"/>
      <c r="E11" s="55"/>
      <c r="F11" s="55"/>
      <c r="G11" s="55"/>
      <c r="H11" s="55"/>
      <c r="I11" s="55"/>
      <c r="J11" s="73"/>
      <c r="K11" s="7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73"/>
      <c r="AG11" s="73" t="s">
        <v>36</v>
      </c>
      <c r="AH11" s="10"/>
    </row>
    <row r="12" spans="1:34" ht="27.75" customHeight="1" thickBot="1">
      <c r="A12" s="9"/>
      <c r="B12" s="74">
        <f aca="true" t="shared" si="0" ref="B12:AE12">SUM(B8:B10)</f>
        <v>0</v>
      </c>
      <c r="C12" s="74">
        <f t="shared" si="0"/>
        <v>0</v>
      </c>
      <c r="D12" s="74">
        <f t="shared" si="0"/>
        <v>0</v>
      </c>
      <c r="E12" s="74">
        <f t="shared" si="0"/>
        <v>0</v>
      </c>
      <c r="F12" s="74">
        <f t="shared" si="0"/>
        <v>0</v>
      </c>
      <c r="G12" s="74">
        <f t="shared" si="0"/>
        <v>0</v>
      </c>
      <c r="H12" s="74">
        <f t="shared" si="0"/>
        <v>0</v>
      </c>
      <c r="I12" s="74">
        <f t="shared" si="0"/>
        <v>0</v>
      </c>
      <c r="J12" s="74">
        <f t="shared" si="0"/>
        <v>0</v>
      </c>
      <c r="K12" s="74">
        <f t="shared" si="0"/>
        <v>0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>
        <f t="shared" si="0"/>
        <v>0</v>
      </c>
      <c r="R12" s="74">
        <f t="shared" si="0"/>
        <v>0</v>
      </c>
      <c r="S12" s="74">
        <f t="shared" si="0"/>
        <v>0</v>
      </c>
      <c r="T12" s="74">
        <f t="shared" si="0"/>
        <v>0</v>
      </c>
      <c r="U12" s="74">
        <f t="shared" si="0"/>
        <v>0</v>
      </c>
      <c r="V12" s="74">
        <f t="shared" si="0"/>
        <v>0</v>
      </c>
      <c r="W12" s="74">
        <f t="shared" si="0"/>
        <v>0</v>
      </c>
      <c r="X12" s="74">
        <f t="shared" si="0"/>
        <v>0</v>
      </c>
      <c r="Y12" s="74">
        <f t="shared" si="0"/>
        <v>0</v>
      </c>
      <c r="Z12" s="74">
        <f t="shared" si="0"/>
        <v>0</v>
      </c>
      <c r="AA12" s="74">
        <f t="shared" si="0"/>
        <v>0</v>
      </c>
      <c r="AB12" s="74">
        <f t="shared" si="0"/>
        <v>0</v>
      </c>
      <c r="AC12" s="74">
        <f t="shared" si="0"/>
        <v>0</v>
      </c>
      <c r="AD12" s="74">
        <f t="shared" si="0"/>
        <v>0</v>
      </c>
      <c r="AE12" s="74">
        <f t="shared" si="0"/>
        <v>0</v>
      </c>
      <c r="AF12" s="74"/>
      <c r="AG12" s="74">
        <f>SUM(B12:AF12)/30</f>
        <v>0</v>
      </c>
      <c r="AH12" s="16"/>
    </row>
    <row r="13" spans="1:34" ht="27.75" customHeight="1">
      <c r="A13" s="10" t="s">
        <v>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73"/>
      <c r="AH13" s="16"/>
    </row>
    <row r="14" spans="1:34" ht="27.75" customHeight="1">
      <c r="A14" s="9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7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73"/>
      <c r="AH14" s="16"/>
    </row>
    <row r="15" spans="1:34" ht="27.75" customHeight="1">
      <c r="A15" s="9" t="s">
        <v>20</v>
      </c>
      <c r="B15" s="93">
        <v>14.179663</v>
      </c>
      <c r="C15" s="93">
        <v>16.065852</v>
      </c>
      <c r="D15" s="93">
        <v>16.748527</v>
      </c>
      <c r="E15" s="93">
        <v>15.465293</v>
      </c>
      <c r="F15" s="93">
        <v>15.460666</v>
      </c>
      <c r="G15" s="93">
        <v>16.414046</v>
      </c>
      <c r="H15" s="93">
        <v>16.966898</v>
      </c>
      <c r="I15" s="93">
        <v>17.290269</v>
      </c>
      <c r="J15" s="93">
        <v>17.46215</v>
      </c>
      <c r="K15" s="93">
        <v>15.077685</v>
      </c>
      <c r="L15" s="93">
        <v>14.202636</v>
      </c>
      <c r="M15" s="93">
        <v>14.060374</v>
      </c>
      <c r="N15" s="93">
        <v>15.69603</v>
      </c>
      <c r="O15" s="93">
        <v>16.253411</v>
      </c>
      <c r="P15" s="93">
        <v>14.833154</v>
      </c>
      <c r="Q15" s="93">
        <v>14.794471</v>
      </c>
      <c r="R15" s="93">
        <v>14.24721</v>
      </c>
      <c r="S15" s="93">
        <v>15.256893</v>
      </c>
      <c r="T15" s="93">
        <v>14.934956</v>
      </c>
      <c r="U15" s="93">
        <v>14.920186</v>
      </c>
      <c r="V15" s="93">
        <v>15.543358</v>
      </c>
      <c r="W15" s="93">
        <v>15.729596</v>
      </c>
      <c r="X15" s="93">
        <v>15.953555</v>
      </c>
      <c r="Y15" s="93">
        <v>15.425636</v>
      </c>
      <c r="Z15" s="94">
        <v>15.608016</v>
      </c>
      <c r="AA15" s="94">
        <v>15.305989</v>
      </c>
      <c r="AB15" s="94">
        <v>14.376083</v>
      </c>
      <c r="AC15" s="94">
        <v>14.455134</v>
      </c>
      <c r="AD15" s="94">
        <v>15.301754</v>
      </c>
      <c r="AE15" s="72"/>
      <c r="AF15" s="55"/>
      <c r="AG15" s="73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  <c r="AA16" s="94"/>
      <c r="AB16" s="94"/>
      <c r="AC16" s="94"/>
      <c r="AD16" s="94"/>
      <c r="AE16" s="72"/>
      <c r="AF16" s="55"/>
      <c r="AG16" s="73"/>
      <c r="AH16" s="16"/>
    </row>
    <row r="17" spans="1:34" ht="27.75" customHeight="1">
      <c r="A17" s="8" t="s">
        <v>34</v>
      </c>
      <c r="B17" s="17">
        <v>0</v>
      </c>
      <c r="C17" s="17">
        <v>-0.000584</v>
      </c>
      <c r="D17" s="17">
        <v>-0.601657</v>
      </c>
      <c r="E17" s="17">
        <v>-0.710361</v>
      </c>
      <c r="F17" s="17">
        <v>-0.713662</v>
      </c>
      <c r="G17" s="17">
        <v>-0.703811</v>
      </c>
      <c r="H17" s="17">
        <v>-0.701975</v>
      </c>
      <c r="I17" s="17">
        <v>-0.689606</v>
      </c>
      <c r="J17" s="93">
        <v>-0.739459</v>
      </c>
      <c r="K17" s="93">
        <v>-0.687166</v>
      </c>
      <c r="L17" s="93">
        <v>-0.78627</v>
      </c>
      <c r="M17" s="93">
        <v>-0.730631</v>
      </c>
      <c r="N17" s="93">
        <v>-0.719479</v>
      </c>
      <c r="O17" s="93">
        <v>-0.711435</v>
      </c>
      <c r="P17" s="93">
        <v>-0.699613</v>
      </c>
      <c r="Q17" s="93">
        <v>-0.718609</v>
      </c>
      <c r="R17" s="93">
        <v>-0.772983</v>
      </c>
      <c r="S17" s="93">
        <v>-0.790345</v>
      </c>
      <c r="T17" s="93">
        <v>-0.73927</v>
      </c>
      <c r="U17" s="93">
        <v>-0.775533</v>
      </c>
      <c r="V17" s="93">
        <v>-0.769709</v>
      </c>
      <c r="W17" s="93">
        <v>-0.641243</v>
      </c>
      <c r="X17" s="93">
        <v>-0.776978</v>
      </c>
      <c r="Y17" s="93">
        <v>-0.768778</v>
      </c>
      <c r="Z17" s="94">
        <v>-0.688421</v>
      </c>
      <c r="AA17" s="94">
        <v>-0.774924</v>
      </c>
      <c r="AB17" s="94">
        <v>-0.776721</v>
      </c>
      <c r="AC17" s="94">
        <v>-0.771293</v>
      </c>
      <c r="AD17" s="94">
        <v>-0.777787</v>
      </c>
      <c r="AE17" s="72"/>
      <c r="AF17" s="55"/>
      <c r="AG17" s="73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4"/>
      <c r="AA18" s="94"/>
      <c r="AB18" s="94"/>
      <c r="AC18" s="94"/>
      <c r="AD18" s="94"/>
      <c r="AE18" s="72"/>
      <c r="AF18" s="55"/>
      <c r="AG18" s="73"/>
      <c r="AH18" s="16"/>
    </row>
    <row r="19" spans="1:34" ht="27.75" customHeight="1">
      <c r="A19" s="9" t="s">
        <v>5</v>
      </c>
      <c r="B19" s="17">
        <v>2.262412</v>
      </c>
      <c r="C19" s="17">
        <v>2.240109</v>
      </c>
      <c r="D19" s="17">
        <v>2.283568</v>
      </c>
      <c r="E19" s="17">
        <v>2.19589</v>
      </c>
      <c r="F19" s="17">
        <v>1.757169</v>
      </c>
      <c r="G19" s="17">
        <v>2.975226</v>
      </c>
      <c r="H19" s="17">
        <v>2.298857</v>
      </c>
      <c r="I19" s="17">
        <v>2.7</v>
      </c>
      <c r="J19" s="93">
        <v>2.664288</v>
      </c>
      <c r="K19" s="93">
        <v>3.368374</v>
      </c>
      <c r="L19" s="93">
        <v>2.943149</v>
      </c>
      <c r="M19" s="93">
        <v>2.972256</v>
      </c>
      <c r="N19" s="93">
        <v>3.044831</v>
      </c>
      <c r="O19" s="93">
        <v>3.074255</v>
      </c>
      <c r="P19" s="93">
        <v>3.055562</v>
      </c>
      <c r="Q19" s="93">
        <v>3.083647</v>
      </c>
      <c r="R19" s="93">
        <v>3.014494</v>
      </c>
      <c r="S19" s="93">
        <v>3.065269</v>
      </c>
      <c r="T19" s="93">
        <v>3.002877</v>
      </c>
      <c r="U19" s="93">
        <v>3.130131</v>
      </c>
      <c r="V19" s="93">
        <v>3.191461</v>
      </c>
      <c r="W19" s="93">
        <v>3.139656</v>
      </c>
      <c r="X19" s="93">
        <v>3.096368</v>
      </c>
      <c r="Y19" s="93">
        <v>3.141903</v>
      </c>
      <c r="Z19" s="94">
        <v>3.373333</v>
      </c>
      <c r="AA19" s="94">
        <v>3.350981</v>
      </c>
      <c r="AB19" s="94">
        <v>3.197119</v>
      </c>
      <c r="AC19" s="94">
        <v>3.327179</v>
      </c>
      <c r="AD19" s="94">
        <v>2.835828</v>
      </c>
      <c r="AE19" s="72"/>
      <c r="AF19" s="55"/>
      <c r="AG19" s="73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4"/>
      <c r="AA20" s="94"/>
      <c r="AB20" s="94"/>
      <c r="AC20" s="94"/>
      <c r="AD20" s="94"/>
      <c r="AE20" s="72"/>
      <c r="AF20" s="55"/>
      <c r="AG20" s="73"/>
      <c r="AH20" s="16"/>
    </row>
    <row r="21" spans="1:34" ht="27.75" customHeight="1">
      <c r="A21" s="9" t="s">
        <v>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72"/>
      <c r="AF21" s="55"/>
      <c r="AG21" s="73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4"/>
      <c r="AA22" s="94"/>
      <c r="AB22" s="94"/>
      <c r="AC22" s="94"/>
      <c r="AD22" s="94"/>
      <c r="AE22" s="72"/>
      <c r="AF22" s="55"/>
      <c r="AG22" s="73"/>
      <c r="AH22" s="16"/>
    </row>
    <row r="23" spans="1:34" ht="27.75" customHeight="1">
      <c r="A23" s="9" t="s">
        <v>7</v>
      </c>
      <c r="B23" s="17">
        <v>0</v>
      </c>
      <c r="C23" s="17">
        <v>0</v>
      </c>
      <c r="D23" s="17">
        <v>0.014828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72"/>
      <c r="AF23" s="58"/>
      <c r="AG23" s="73"/>
      <c r="AH23" s="16"/>
    </row>
    <row r="24" spans="1:34" ht="27.75" customHeight="1">
      <c r="A24" s="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73"/>
      <c r="AF24" s="73"/>
      <c r="AG24" s="73" t="s">
        <v>36</v>
      </c>
      <c r="AH24" s="10"/>
    </row>
    <row r="25" spans="1:34" ht="27.75" customHeight="1" thickBot="1">
      <c r="A25" s="9"/>
      <c r="B25" s="76">
        <f aca="true" t="shared" si="1" ref="B25:AE25">SUM(B15:B24)</f>
        <v>16.442075</v>
      </c>
      <c r="C25" s="76">
        <f t="shared" si="1"/>
        <v>18.305377</v>
      </c>
      <c r="D25" s="76">
        <f t="shared" si="1"/>
        <v>18.445266</v>
      </c>
      <c r="E25" s="76">
        <f t="shared" si="1"/>
        <v>16.950822</v>
      </c>
      <c r="F25" s="76">
        <f t="shared" si="1"/>
        <v>16.504173</v>
      </c>
      <c r="G25" s="76">
        <f t="shared" si="1"/>
        <v>18.685461</v>
      </c>
      <c r="H25" s="76">
        <f t="shared" si="1"/>
        <v>18.56378</v>
      </c>
      <c r="I25" s="76">
        <f t="shared" si="1"/>
        <v>19.300662999999997</v>
      </c>
      <c r="J25" s="76">
        <f t="shared" si="1"/>
        <v>19.386979</v>
      </c>
      <c r="K25" s="76">
        <f t="shared" si="1"/>
        <v>17.758893</v>
      </c>
      <c r="L25" s="76">
        <f t="shared" si="1"/>
        <v>16.359515000000002</v>
      </c>
      <c r="M25" s="76">
        <f t="shared" si="1"/>
        <v>16.301999</v>
      </c>
      <c r="N25" s="76">
        <f t="shared" si="1"/>
        <v>18.021382</v>
      </c>
      <c r="O25" s="76">
        <f t="shared" si="1"/>
        <v>18.616231</v>
      </c>
      <c r="P25" s="76">
        <f t="shared" si="1"/>
        <v>17.189103000000003</v>
      </c>
      <c r="Q25" s="76">
        <f t="shared" si="1"/>
        <v>17.159509</v>
      </c>
      <c r="R25" s="76">
        <f t="shared" si="1"/>
        <v>16.488721</v>
      </c>
      <c r="S25" s="76">
        <f t="shared" si="1"/>
        <v>17.531817</v>
      </c>
      <c r="T25" s="76">
        <f t="shared" si="1"/>
        <v>17.198563</v>
      </c>
      <c r="U25" s="76">
        <f t="shared" si="1"/>
        <v>17.274784</v>
      </c>
      <c r="V25" s="76">
        <f t="shared" si="1"/>
        <v>17.96511</v>
      </c>
      <c r="W25" s="76">
        <f t="shared" si="1"/>
        <v>18.228009</v>
      </c>
      <c r="X25" s="76">
        <f t="shared" si="1"/>
        <v>18.272945</v>
      </c>
      <c r="Y25" s="76">
        <f t="shared" si="1"/>
        <v>17.798761000000002</v>
      </c>
      <c r="Z25" s="76">
        <f t="shared" si="1"/>
        <v>18.292928</v>
      </c>
      <c r="AA25" s="76">
        <f t="shared" si="1"/>
        <v>17.882046</v>
      </c>
      <c r="AB25" s="76">
        <f t="shared" si="1"/>
        <v>16.796481</v>
      </c>
      <c r="AC25" s="76">
        <f t="shared" si="1"/>
        <v>17.01102</v>
      </c>
      <c r="AD25" s="76">
        <f t="shared" si="1"/>
        <v>17.359795000000002</v>
      </c>
      <c r="AE25" s="76">
        <f t="shared" si="1"/>
        <v>0</v>
      </c>
      <c r="AF25" s="74"/>
      <c r="AG25" s="74">
        <f>SUM(B25:AF25)/30</f>
        <v>17.069740266666667</v>
      </c>
      <c r="AH25" s="16"/>
    </row>
    <row r="26" spans="1:34" ht="27.75" customHeight="1">
      <c r="A26" s="25" t="s">
        <v>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73"/>
      <c r="AH26" s="16"/>
    </row>
    <row r="27" spans="1:34" ht="27.75" customHeight="1">
      <c r="A27" s="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73"/>
      <c r="AH27" s="16"/>
    </row>
    <row r="28" spans="1:34" ht="27.75" customHeight="1">
      <c r="A28" s="15" t="s">
        <v>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4"/>
      <c r="AB28" s="54"/>
      <c r="AC28" s="54"/>
      <c r="AD28" s="54"/>
      <c r="AE28" s="54"/>
      <c r="AF28" s="55"/>
      <c r="AG28" s="73"/>
      <c r="AH28" s="16"/>
    </row>
    <row r="29" spans="1:34" ht="27.75" customHeight="1">
      <c r="A29" s="15" t="s">
        <v>10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4"/>
      <c r="AB29" s="54"/>
      <c r="AC29" s="54"/>
      <c r="AD29" s="54"/>
      <c r="AE29" s="54"/>
      <c r="AF29" s="55"/>
      <c r="AG29" s="73"/>
      <c r="AH29" s="16"/>
    </row>
    <row r="30" spans="1:34" ht="27.75" customHeight="1">
      <c r="A30" s="15" t="s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84"/>
      <c r="AB30" s="84"/>
      <c r="AC30" s="84"/>
      <c r="AD30" s="84"/>
      <c r="AE30" s="84"/>
      <c r="AF30" s="55"/>
      <c r="AG30" s="73"/>
      <c r="AH30" s="16"/>
    </row>
    <row r="31" spans="1:34" ht="27.75" customHeight="1">
      <c r="A31" s="15" t="s">
        <v>25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85"/>
      <c r="AB31" s="85"/>
      <c r="AC31" s="85"/>
      <c r="AD31" s="85"/>
      <c r="AE31" s="85"/>
      <c r="AF31" s="55"/>
      <c r="AG31" s="73"/>
      <c r="AH31" s="16"/>
    </row>
    <row r="32" spans="1:34" ht="27.75" customHeight="1">
      <c r="A32" s="15" t="s">
        <v>27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85"/>
      <c r="AB32" s="85"/>
      <c r="AC32" s="85"/>
      <c r="AD32" s="85"/>
      <c r="AE32" s="85"/>
      <c r="AF32" s="55"/>
      <c r="AG32" s="73"/>
      <c r="AH32" s="16"/>
    </row>
    <row r="33" spans="1:34" ht="27.75" customHeight="1">
      <c r="A33" s="15" t="s">
        <v>28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85"/>
      <c r="AB33" s="85"/>
      <c r="AC33" s="85"/>
      <c r="AD33" s="85"/>
      <c r="AE33" s="85"/>
      <c r="AF33" s="55"/>
      <c r="AG33" s="73"/>
      <c r="AH33" s="16"/>
    </row>
    <row r="34" spans="1:34" ht="27.75" customHeight="1">
      <c r="A34" s="15" t="s">
        <v>18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4"/>
      <c r="AB34" s="54"/>
      <c r="AC34" s="54"/>
      <c r="AD34" s="54"/>
      <c r="AE34" s="54"/>
      <c r="AF34" s="55"/>
      <c r="AG34" s="73"/>
      <c r="AH34" s="10"/>
    </row>
    <row r="35" spans="1:34" ht="27.75" customHeight="1">
      <c r="A35" s="15" t="s">
        <v>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86"/>
      <c r="AB35" s="86"/>
      <c r="AC35" s="86"/>
      <c r="AD35" s="86"/>
      <c r="AE35" s="86"/>
      <c r="AF35" s="55"/>
      <c r="AG35" s="73"/>
      <c r="AH35" s="16"/>
    </row>
    <row r="36" spans="1:34" ht="27.75" customHeight="1">
      <c r="A36" s="15" t="s">
        <v>11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4"/>
      <c r="AB36" s="54"/>
      <c r="AC36" s="54"/>
      <c r="AD36" s="54"/>
      <c r="AE36" s="54"/>
      <c r="AF36" s="55"/>
      <c r="AG36" s="73"/>
      <c r="AH36" s="16"/>
    </row>
    <row r="37" spans="1:34" ht="27.75" customHeight="1">
      <c r="A37" s="15" t="s">
        <v>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56"/>
      <c r="AB37" s="56"/>
      <c r="AC37" s="56"/>
      <c r="AD37" s="56"/>
      <c r="AE37" s="56"/>
      <c r="AF37" s="58"/>
      <c r="AG37" s="73"/>
      <c r="AH37" s="16"/>
    </row>
    <row r="38" spans="1:34" ht="27.75" customHeight="1">
      <c r="A38" s="9"/>
      <c r="B38" s="55"/>
      <c r="C38" s="55"/>
      <c r="D38" s="73"/>
      <c r="E38" s="55"/>
      <c r="F38" s="73"/>
      <c r="G38" s="73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73" t="s">
        <v>36</v>
      </c>
      <c r="AH38" s="16"/>
    </row>
    <row r="39" spans="1:34" ht="27.75" customHeight="1" thickBot="1">
      <c r="A39" s="9"/>
      <c r="B39" s="74">
        <f aca="true" t="shared" si="2" ref="B39:AE39">SUM(B28+B34+B35+B36+B37)</f>
        <v>0</v>
      </c>
      <c r="C39" s="74">
        <f t="shared" si="2"/>
        <v>0</v>
      </c>
      <c r="D39" s="74">
        <f t="shared" si="2"/>
        <v>0</v>
      </c>
      <c r="E39" s="74">
        <f t="shared" si="2"/>
        <v>0</v>
      </c>
      <c r="F39" s="74">
        <f t="shared" si="2"/>
        <v>0</v>
      </c>
      <c r="G39" s="74">
        <f t="shared" si="2"/>
        <v>0</v>
      </c>
      <c r="H39" s="74">
        <f t="shared" si="2"/>
        <v>0</v>
      </c>
      <c r="I39" s="74">
        <f t="shared" si="2"/>
        <v>0</v>
      </c>
      <c r="J39" s="74">
        <f t="shared" si="2"/>
        <v>0</v>
      </c>
      <c r="K39" s="74">
        <f t="shared" si="2"/>
        <v>0</v>
      </c>
      <c r="L39" s="74">
        <f t="shared" si="2"/>
        <v>0</v>
      </c>
      <c r="M39" s="74">
        <f t="shared" si="2"/>
        <v>0</v>
      </c>
      <c r="N39" s="74">
        <f t="shared" si="2"/>
        <v>0</v>
      </c>
      <c r="O39" s="74">
        <f t="shared" si="2"/>
        <v>0</v>
      </c>
      <c r="P39" s="74">
        <f t="shared" si="2"/>
        <v>0</v>
      </c>
      <c r="Q39" s="74">
        <f t="shared" si="2"/>
        <v>0</v>
      </c>
      <c r="R39" s="74">
        <f t="shared" si="2"/>
        <v>0</v>
      </c>
      <c r="S39" s="74">
        <f t="shared" si="2"/>
        <v>0</v>
      </c>
      <c r="T39" s="74">
        <f t="shared" si="2"/>
        <v>0</v>
      </c>
      <c r="U39" s="74">
        <f t="shared" si="2"/>
        <v>0</v>
      </c>
      <c r="V39" s="74">
        <f t="shared" si="2"/>
        <v>0</v>
      </c>
      <c r="W39" s="74">
        <f t="shared" si="2"/>
        <v>0</v>
      </c>
      <c r="X39" s="74">
        <f t="shared" si="2"/>
        <v>0</v>
      </c>
      <c r="Y39" s="74">
        <f t="shared" si="2"/>
        <v>0</v>
      </c>
      <c r="Z39" s="74">
        <f t="shared" si="2"/>
        <v>0</v>
      </c>
      <c r="AA39" s="74">
        <f t="shared" si="2"/>
        <v>0</v>
      </c>
      <c r="AB39" s="74">
        <f t="shared" si="2"/>
        <v>0</v>
      </c>
      <c r="AC39" s="74">
        <f t="shared" si="2"/>
        <v>0</v>
      </c>
      <c r="AD39" s="74">
        <f t="shared" si="2"/>
        <v>0</v>
      </c>
      <c r="AE39" s="74">
        <f t="shared" si="2"/>
        <v>0</v>
      </c>
      <c r="AF39" s="74"/>
      <c r="AG39" s="74">
        <f>SUM(B39:AF39)/30</f>
        <v>0</v>
      </c>
      <c r="AH39" s="16"/>
    </row>
    <row r="40" spans="1:34" ht="27.75" customHeight="1">
      <c r="A40" s="10" t="s">
        <v>12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73"/>
      <c r="AH40" s="16"/>
    </row>
    <row r="41" spans="1:34" ht="27.75" customHeight="1">
      <c r="A41" s="10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73"/>
      <c r="AH41" s="16"/>
    </row>
    <row r="42" spans="1:34" ht="27.75" customHeight="1">
      <c r="A42" s="9" t="s">
        <v>13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73"/>
      <c r="AH42" s="16"/>
    </row>
    <row r="43" spans="1:34" ht="27.75" customHeight="1">
      <c r="A43" s="9" t="s">
        <v>38</v>
      </c>
      <c r="B43" s="77"/>
      <c r="C43" s="77"/>
      <c r="D43" s="77"/>
      <c r="E43" s="77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55"/>
      <c r="AC43" s="55"/>
      <c r="AD43" s="55"/>
      <c r="AE43" s="55"/>
      <c r="AF43" s="55"/>
      <c r="AG43" s="73">
        <f>SUM(B43:AF43)</f>
        <v>0</v>
      </c>
      <c r="AH43" s="16"/>
    </row>
    <row r="44" spans="1:34" ht="27.75" customHeight="1">
      <c r="A44" s="9" t="s">
        <v>4</v>
      </c>
      <c r="B44" s="77"/>
      <c r="C44" s="77"/>
      <c r="D44" s="77"/>
      <c r="E44" s="77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55"/>
      <c r="AC44" s="55"/>
      <c r="AD44" s="55"/>
      <c r="AE44" s="55"/>
      <c r="AF44" s="55"/>
      <c r="AG44" s="73"/>
      <c r="AH44" s="16"/>
    </row>
    <row r="45" spans="1:34" ht="27.75" customHeight="1">
      <c r="A45" s="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73"/>
      <c r="AH45" s="16"/>
    </row>
    <row r="46" spans="1:34" ht="27.75" customHeight="1">
      <c r="A46" s="9" t="s">
        <v>14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73"/>
      <c r="AH46" s="16"/>
    </row>
    <row r="47" spans="1:34" ht="27.75" customHeight="1">
      <c r="A47" s="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73"/>
      <c r="AH47" s="16"/>
    </row>
    <row r="48" spans="1:34" ht="27.75" customHeight="1">
      <c r="A48" s="9" t="s">
        <v>11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5"/>
      <c r="X48" s="55"/>
      <c r="Y48" s="55"/>
      <c r="Z48" s="55"/>
      <c r="AA48" s="55"/>
      <c r="AB48" s="55"/>
      <c r="AC48" s="55"/>
      <c r="AD48" s="55"/>
      <c r="AE48" s="55"/>
      <c r="AF48" s="73"/>
      <c r="AG48" s="73"/>
      <c r="AH48" s="16"/>
    </row>
    <row r="49" spans="1:34" ht="27.75" customHeight="1">
      <c r="A49" s="9"/>
      <c r="B49" s="78"/>
      <c r="C49" s="78"/>
      <c r="D49" s="73"/>
      <c r="E49" s="55"/>
      <c r="F49" s="73"/>
      <c r="G49" s="73"/>
      <c r="H49" s="73"/>
      <c r="I49" s="55"/>
      <c r="J49" s="55"/>
      <c r="K49" s="73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73" t="s">
        <v>36</v>
      </c>
      <c r="AH49" s="16"/>
    </row>
    <row r="50" spans="1:34" ht="27.75" customHeight="1" thickBot="1">
      <c r="A50" s="9"/>
      <c r="B50" s="74">
        <f aca="true" t="shared" si="3" ref="B50:AE50">SUM(B42:B48)</f>
        <v>0</v>
      </c>
      <c r="C50" s="74">
        <f t="shared" si="3"/>
        <v>0</v>
      </c>
      <c r="D50" s="74">
        <f t="shared" si="3"/>
        <v>0</v>
      </c>
      <c r="E50" s="74">
        <f t="shared" si="3"/>
        <v>0</v>
      </c>
      <c r="F50" s="74">
        <f t="shared" si="3"/>
        <v>0</v>
      </c>
      <c r="G50" s="74">
        <f t="shared" si="3"/>
        <v>0</v>
      </c>
      <c r="H50" s="74">
        <f t="shared" si="3"/>
        <v>0</v>
      </c>
      <c r="I50" s="74">
        <f t="shared" si="3"/>
        <v>0</v>
      </c>
      <c r="J50" s="74">
        <f t="shared" si="3"/>
        <v>0</v>
      </c>
      <c r="K50" s="74">
        <f t="shared" si="3"/>
        <v>0</v>
      </c>
      <c r="L50" s="74">
        <f t="shared" si="3"/>
        <v>0</v>
      </c>
      <c r="M50" s="74">
        <f t="shared" si="3"/>
        <v>0</v>
      </c>
      <c r="N50" s="74">
        <f t="shared" si="3"/>
        <v>0</v>
      </c>
      <c r="O50" s="74">
        <f t="shared" si="3"/>
        <v>0</v>
      </c>
      <c r="P50" s="74">
        <f t="shared" si="3"/>
        <v>0</v>
      </c>
      <c r="Q50" s="74">
        <f t="shared" si="3"/>
        <v>0</v>
      </c>
      <c r="R50" s="74">
        <f t="shared" si="3"/>
        <v>0</v>
      </c>
      <c r="S50" s="74">
        <f t="shared" si="3"/>
        <v>0</v>
      </c>
      <c r="T50" s="74">
        <f t="shared" si="3"/>
        <v>0</v>
      </c>
      <c r="U50" s="74">
        <f t="shared" si="3"/>
        <v>0</v>
      </c>
      <c r="V50" s="74">
        <f t="shared" si="3"/>
        <v>0</v>
      </c>
      <c r="W50" s="74">
        <f t="shared" si="3"/>
        <v>0</v>
      </c>
      <c r="X50" s="74">
        <f t="shared" si="3"/>
        <v>0</v>
      </c>
      <c r="Y50" s="74">
        <f t="shared" si="3"/>
        <v>0</v>
      </c>
      <c r="Z50" s="74">
        <f t="shared" si="3"/>
        <v>0</v>
      </c>
      <c r="AA50" s="74">
        <f t="shared" si="3"/>
        <v>0</v>
      </c>
      <c r="AB50" s="74">
        <f t="shared" si="3"/>
        <v>0</v>
      </c>
      <c r="AC50" s="74">
        <f t="shared" si="3"/>
        <v>0</v>
      </c>
      <c r="AD50" s="74">
        <f t="shared" si="3"/>
        <v>0</v>
      </c>
      <c r="AE50" s="74">
        <f t="shared" si="3"/>
        <v>0</v>
      </c>
      <c r="AF50" s="74"/>
      <c r="AG50" s="74">
        <f>SUM(B50:AF50)/30</f>
        <v>0</v>
      </c>
      <c r="AH50" s="10"/>
    </row>
    <row r="51" spans="1:34" ht="27.75" customHeight="1">
      <c r="A51" s="10" t="s">
        <v>15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3"/>
      <c r="AH51" s="10"/>
    </row>
    <row r="52" spans="1:34" ht="27.75" customHeight="1">
      <c r="A52" s="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73"/>
      <c r="AH52" s="16"/>
    </row>
    <row r="53" spans="1:34" ht="27.75" customHeight="1">
      <c r="A53" s="9" t="s">
        <v>4</v>
      </c>
      <c r="B53" s="58">
        <v>0.4</v>
      </c>
      <c r="C53" s="58">
        <v>0.4</v>
      </c>
      <c r="D53" s="58">
        <v>0.3</v>
      </c>
      <c r="E53" s="58">
        <v>0.3</v>
      </c>
      <c r="F53" s="58">
        <v>0.5</v>
      </c>
      <c r="G53" s="58">
        <v>0.4</v>
      </c>
      <c r="H53" s="58">
        <v>0.5</v>
      </c>
      <c r="I53" s="58">
        <v>0.4</v>
      </c>
      <c r="J53" s="58">
        <v>0.3</v>
      </c>
      <c r="K53" s="58">
        <v>0.3</v>
      </c>
      <c r="L53" s="58">
        <v>0.3</v>
      </c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73"/>
      <c r="AG53" s="73"/>
      <c r="AH53" s="16"/>
    </row>
    <row r="54" spans="1:34" ht="27.75" customHeight="1">
      <c r="A54" s="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73"/>
      <c r="AH54" s="16"/>
    </row>
    <row r="55" spans="1:34" ht="27.75" customHeight="1">
      <c r="A55" s="9" t="s">
        <v>16</v>
      </c>
      <c r="B55" s="55">
        <f aca="true" t="shared" si="4" ref="B55:AE55">SUM(B12+B25+B39+B50+B53)</f>
        <v>16.842074999999998</v>
      </c>
      <c r="C55" s="55">
        <f t="shared" si="4"/>
        <v>18.705377</v>
      </c>
      <c r="D55" s="55">
        <f t="shared" si="4"/>
        <v>18.745266</v>
      </c>
      <c r="E55" s="55">
        <f t="shared" si="4"/>
        <v>17.250822</v>
      </c>
      <c r="F55" s="55">
        <f t="shared" si="4"/>
        <v>17.004173</v>
      </c>
      <c r="G55" s="55">
        <f t="shared" si="4"/>
        <v>19.085461</v>
      </c>
      <c r="H55" s="55">
        <f t="shared" si="4"/>
        <v>19.06378</v>
      </c>
      <c r="I55" s="55">
        <f t="shared" si="4"/>
        <v>19.700662999999995</v>
      </c>
      <c r="J55" s="55">
        <f t="shared" si="4"/>
        <v>19.686979</v>
      </c>
      <c r="K55" s="55">
        <f t="shared" si="4"/>
        <v>18.058893</v>
      </c>
      <c r="L55" s="55">
        <f t="shared" si="4"/>
        <v>16.659515000000003</v>
      </c>
      <c r="M55" s="55">
        <f t="shared" si="4"/>
        <v>16.301999</v>
      </c>
      <c r="N55" s="55">
        <f t="shared" si="4"/>
        <v>18.021382</v>
      </c>
      <c r="O55" s="55">
        <f t="shared" si="4"/>
        <v>18.616231</v>
      </c>
      <c r="P55" s="55">
        <f t="shared" si="4"/>
        <v>17.189103000000003</v>
      </c>
      <c r="Q55" s="55">
        <f t="shared" si="4"/>
        <v>17.159509</v>
      </c>
      <c r="R55" s="55">
        <f t="shared" si="4"/>
        <v>16.488721</v>
      </c>
      <c r="S55" s="55">
        <f t="shared" si="4"/>
        <v>17.531817</v>
      </c>
      <c r="T55" s="55">
        <f t="shared" si="4"/>
        <v>17.198563</v>
      </c>
      <c r="U55" s="55">
        <f t="shared" si="4"/>
        <v>17.274784</v>
      </c>
      <c r="V55" s="55">
        <f t="shared" si="4"/>
        <v>17.96511</v>
      </c>
      <c r="W55" s="55">
        <f t="shared" si="4"/>
        <v>18.228009</v>
      </c>
      <c r="X55" s="55">
        <f t="shared" si="4"/>
        <v>18.272945</v>
      </c>
      <c r="Y55" s="55">
        <f t="shared" si="4"/>
        <v>17.798761000000002</v>
      </c>
      <c r="Z55" s="55">
        <f t="shared" si="4"/>
        <v>18.292928</v>
      </c>
      <c r="AA55" s="55">
        <f t="shared" si="4"/>
        <v>17.882046</v>
      </c>
      <c r="AB55" s="55">
        <f t="shared" si="4"/>
        <v>16.796481</v>
      </c>
      <c r="AC55" s="55">
        <f t="shared" si="4"/>
        <v>17.01102</v>
      </c>
      <c r="AD55" s="55">
        <f t="shared" si="4"/>
        <v>17.359795000000002</v>
      </c>
      <c r="AE55" s="55">
        <f t="shared" si="4"/>
        <v>0</v>
      </c>
      <c r="AF55" s="55"/>
      <c r="AG55" s="73"/>
      <c r="AH55" s="16"/>
    </row>
    <row r="56" spans="1:34" ht="27.75" customHeight="1">
      <c r="A56" s="9"/>
      <c r="B56" s="55"/>
      <c r="C56" s="7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73"/>
      <c r="AH56" s="16"/>
    </row>
    <row r="57" spans="1:34" ht="27.75" customHeight="1">
      <c r="A57" s="9" t="s">
        <v>17</v>
      </c>
      <c r="B57" s="79">
        <f aca="true" t="shared" si="5" ref="B57:AE57">-SUM(B21+B23+B36+B37+B46+B48)</f>
        <v>0</v>
      </c>
      <c r="C57" s="79">
        <f t="shared" si="5"/>
        <v>0</v>
      </c>
      <c r="D57" s="79">
        <f t="shared" si="5"/>
        <v>-0.014828</v>
      </c>
      <c r="E57" s="79">
        <f t="shared" si="5"/>
        <v>0</v>
      </c>
      <c r="F57" s="79">
        <f t="shared" si="5"/>
        <v>0</v>
      </c>
      <c r="G57" s="79">
        <f t="shared" si="5"/>
        <v>0</v>
      </c>
      <c r="H57" s="79">
        <f t="shared" si="5"/>
        <v>0</v>
      </c>
      <c r="I57" s="79">
        <f t="shared" si="5"/>
        <v>0</v>
      </c>
      <c r="J57" s="79">
        <f t="shared" si="5"/>
        <v>0</v>
      </c>
      <c r="K57" s="79">
        <f t="shared" si="5"/>
        <v>0</v>
      </c>
      <c r="L57" s="79">
        <f t="shared" si="5"/>
        <v>0</v>
      </c>
      <c r="M57" s="79">
        <f t="shared" si="5"/>
        <v>0</v>
      </c>
      <c r="N57" s="79">
        <f t="shared" si="5"/>
        <v>0</v>
      </c>
      <c r="O57" s="79">
        <f t="shared" si="5"/>
        <v>0</v>
      </c>
      <c r="P57" s="79">
        <f t="shared" si="5"/>
        <v>0</v>
      </c>
      <c r="Q57" s="79">
        <f t="shared" si="5"/>
        <v>0</v>
      </c>
      <c r="R57" s="79">
        <f t="shared" si="5"/>
        <v>0</v>
      </c>
      <c r="S57" s="79">
        <f t="shared" si="5"/>
        <v>0</v>
      </c>
      <c r="T57" s="79">
        <f t="shared" si="5"/>
        <v>0</v>
      </c>
      <c r="U57" s="79">
        <f t="shared" si="5"/>
        <v>0</v>
      </c>
      <c r="V57" s="79">
        <f t="shared" si="5"/>
        <v>0</v>
      </c>
      <c r="W57" s="79">
        <f t="shared" si="5"/>
        <v>0</v>
      </c>
      <c r="X57" s="79">
        <f t="shared" si="5"/>
        <v>0</v>
      </c>
      <c r="Y57" s="79">
        <f t="shared" si="5"/>
        <v>0</v>
      </c>
      <c r="Z57" s="79">
        <f t="shared" si="5"/>
        <v>0</v>
      </c>
      <c r="AA57" s="79">
        <f t="shared" si="5"/>
        <v>0</v>
      </c>
      <c r="AB57" s="79">
        <f t="shared" si="5"/>
        <v>0</v>
      </c>
      <c r="AC57" s="79">
        <f t="shared" si="5"/>
        <v>0</v>
      </c>
      <c r="AD57" s="79">
        <f t="shared" si="5"/>
        <v>0</v>
      </c>
      <c r="AE57" s="79">
        <f t="shared" si="5"/>
        <v>0</v>
      </c>
      <c r="AF57" s="73"/>
      <c r="AG57" s="73"/>
      <c r="AH57" s="16"/>
    </row>
    <row r="58" spans="1:34" ht="27.75" customHeight="1">
      <c r="A58" s="9"/>
      <c r="B58" s="55"/>
      <c r="C58" s="55"/>
      <c r="D58" s="80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81" t="s">
        <v>36</v>
      </c>
      <c r="AH58" s="16"/>
    </row>
    <row r="59" spans="1:34" ht="27.75" customHeight="1" thickBot="1">
      <c r="A59" s="10" t="s">
        <v>23</v>
      </c>
      <c r="B59" s="74">
        <f aca="true" t="shared" si="6" ref="B59:AE59">SUM(B55:B57)</f>
        <v>16.842074999999998</v>
      </c>
      <c r="C59" s="74">
        <f t="shared" si="6"/>
        <v>18.705377</v>
      </c>
      <c r="D59" s="74">
        <f t="shared" si="6"/>
        <v>18.730438</v>
      </c>
      <c r="E59" s="74">
        <f t="shared" si="6"/>
        <v>17.250822</v>
      </c>
      <c r="F59" s="74">
        <f t="shared" si="6"/>
        <v>17.004173</v>
      </c>
      <c r="G59" s="74">
        <f t="shared" si="6"/>
        <v>19.085461</v>
      </c>
      <c r="H59" s="74">
        <f t="shared" si="6"/>
        <v>19.06378</v>
      </c>
      <c r="I59" s="74">
        <f t="shared" si="6"/>
        <v>19.700662999999995</v>
      </c>
      <c r="J59" s="74">
        <f t="shared" si="6"/>
        <v>19.686979</v>
      </c>
      <c r="K59" s="74">
        <f t="shared" si="6"/>
        <v>18.058893</v>
      </c>
      <c r="L59" s="74">
        <f t="shared" si="6"/>
        <v>16.659515000000003</v>
      </c>
      <c r="M59" s="74">
        <f t="shared" si="6"/>
        <v>16.301999</v>
      </c>
      <c r="N59" s="74">
        <f t="shared" si="6"/>
        <v>18.021382</v>
      </c>
      <c r="O59" s="74">
        <f t="shared" si="6"/>
        <v>18.616231</v>
      </c>
      <c r="P59" s="74">
        <f t="shared" si="6"/>
        <v>17.189103000000003</v>
      </c>
      <c r="Q59" s="74">
        <f t="shared" si="6"/>
        <v>17.159509</v>
      </c>
      <c r="R59" s="74">
        <f t="shared" si="6"/>
        <v>16.488721</v>
      </c>
      <c r="S59" s="74">
        <f t="shared" si="6"/>
        <v>17.531817</v>
      </c>
      <c r="T59" s="74">
        <f t="shared" si="6"/>
        <v>17.198563</v>
      </c>
      <c r="U59" s="74">
        <f t="shared" si="6"/>
        <v>17.274784</v>
      </c>
      <c r="V59" s="74">
        <f t="shared" si="6"/>
        <v>17.96511</v>
      </c>
      <c r="W59" s="74">
        <f t="shared" si="6"/>
        <v>18.228009</v>
      </c>
      <c r="X59" s="74">
        <f t="shared" si="6"/>
        <v>18.272945</v>
      </c>
      <c r="Y59" s="74">
        <f t="shared" si="6"/>
        <v>17.798761000000002</v>
      </c>
      <c r="Z59" s="74">
        <f t="shared" si="6"/>
        <v>18.292928</v>
      </c>
      <c r="AA59" s="74">
        <f t="shared" si="6"/>
        <v>17.882046</v>
      </c>
      <c r="AB59" s="74">
        <f t="shared" si="6"/>
        <v>16.796481</v>
      </c>
      <c r="AC59" s="74">
        <f t="shared" si="6"/>
        <v>17.01102</v>
      </c>
      <c r="AD59" s="74">
        <f t="shared" si="6"/>
        <v>17.359795000000002</v>
      </c>
      <c r="AE59" s="74">
        <f t="shared" si="6"/>
        <v>0</v>
      </c>
      <c r="AF59" s="74"/>
      <c r="AG59" s="82">
        <f>SUM(B59:AF59)/30</f>
        <v>17.205912666666666</v>
      </c>
      <c r="AH59" s="16"/>
    </row>
    <row r="60" spans="1:34" ht="27.75" customHeight="1">
      <c r="A60" s="10"/>
      <c r="B60" s="34"/>
      <c r="C60" s="37"/>
      <c r="D60" s="37"/>
      <c r="E60" s="37"/>
      <c r="F60" s="37"/>
      <c r="G60" s="37"/>
      <c r="H60" s="28"/>
      <c r="I60" s="13"/>
      <c r="J60" s="13"/>
      <c r="K60" s="13"/>
      <c r="L60" s="13"/>
      <c r="M60" s="13"/>
      <c r="N60" s="13"/>
      <c r="O60" s="13"/>
      <c r="P60" s="1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16"/>
    </row>
    <row r="61" spans="1:33" ht="27.75" customHeight="1">
      <c r="A61" s="9" t="s">
        <v>21</v>
      </c>
      <c r="B61" s="15"/>
      <c r="C61" s="15"/>
      <c r="D61" s="15"/>
      <c r="E61" s="15"/>
      <c r="F61" s="15"/>
      <c r="G61" s="15"/>
      <c r="H61" s="15"/>
      <c r="I61" s="27"/>
      <c r="J61" s="27"/>
      <c r="K61" s="27"/>
      <c r="L61" s="27"/>
      <c r="M61" s="27"/>
      <c r="N61" s="27"/>
      <c r="O61" s="27"/>
      <c r="P61" s="27"/>
      <c r="Q61" s="28"/>
      <c r="R61" s="28"/>
      <c r="S61" s="15"/>
      <c r="T61" s="15"/>
      <c r="U61" s="15"/>
      <c r="V61" s="15"/>
      <c r="W61" s="15"/>
      <c r="X61" s="15"/>
      <c r="Y61" s="15"/>
      <c r="Z61" s="27"/>
      <c r="AA61" s="27"/>
      <c r="AB61" s="27"/>
      <c r="AC61" s="27"/>
      <c r="AD61" s="27"/>
      <c r="AE61" s="27"/>
      <c r="AF61" s="27"/>
      <c r="AG61" s="27"/>
    </row>
    <row r="62" spans="1:34" ht="20.25">
      <c r="A62" s="16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10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zoomScale="50" zoomScaleNormal="50" zoomScalePageLayoutView="0" workbookViewId="0" topLeftCell="A1">
      <pane xSplit="1" ySplit="5" topLeftCell="L2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F54" sqref="AF54"/>
    </sheetView>
  </sheetViews>
  <sheetFormatPr defaultColWidth="8.88671875" defaultRowHeight="15"/>
  <cols>
    <col min="1" max="1" width="29.99609375" style="0" customWidth="1"/>
    <col min="2" max="32" width="9.77734375" style="0" customWidth="1"/>
    <col min="33" max="33" width="10.77734375" style="0" customWidth="1"/>
  </cols>
  <sheetData>
    <row r="1" spans="1:34" ht="27.7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>
      <c r="A2" s="2">
        <v>39515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>
      <c r="A3" s="4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70"/>
      <c r="AB3" s="69"/>
      <c r="AC3" s="69"/>
      <c r="AD3" s="69"/>
      <c r="AE3" s="69"/>
      <c r="AF3" s="69"/>
      <c r="AG3" s="69"/>
      <c r="AH3" s="3"/>
    </row>
    <row r="4" spans="1:36" ht="27.75" customHeight="1">
      <c r="A4" s="7"/>
      <c r="B4" s="48" t="s">
        <v>32</v>
      </c>
      <c r="C4" s="48" t="s">
        <v>29</v>
      </c>
      <c r="D4" s="48" t="s">
        <v>33</v>
      </c>
      <c r="E4" s="48" t="s">
        <v>29</v>
      </c>
      <c r="F4" s="48" t="s">
        <v>30</v>
      </c>
      <c r="G4" s="48" t="s">
        <v>31</v>
      </c>
      <c r="H4" s="48" t="s">
        <v>31</v>
      </c>
      <c r="I4" s="48" t="s">
        <v>32</v>
      </c>
      <c r="J4" s="48" t="s">
        <v>29</v>
      </c>
      <c r="K4" s="48" t="s">
        <v>33</v>
      </c>
      <c r="L4" s="48" t="s">
        <v>29</v>
      </c>
      <c r="M4" s="48" t="s">
        <v>30</v>
      </c>
      <c r="N4" s="48" t="s">
        <v>31</v>
      </c>
      <c r="O4" s="48" t="s">
        <v>31</v>
      </c>
      <c r="P4" s="48" t="s">
        <v>32</v>
      </c>
      <c r="Q4" s="48" t="s">
        <v>29</v>
      </c>
      <c r="R4" s="48" t="s">
        <v>33</v>
      </c>
      <c r="S4" s="48" t="s">
        <v>29</v>
      </c>
      <c r="T4" s="48" t="s">
        <v>30</v>
      </c>
      <c r="U4" s="48" t="s">
        <v>31</v>
      </c>
      <c r="V4" s="48" t="s">
        <v>31</v>
      </c>
      <c r="W4" s="48" t="s">
        <v>32</v>
      </c>
      <c r="X4" s="48" t="s">
        <v>29</v>
      </c>
      <c r="Y4" s="48" t="s">
        <v>33</v>
      </c>
      <c r="Z4" s="48" t="s">
        <v>29</v>
      </c>
      <c r="AA4" s="48" t="s">
        <v>30</v>
      </c>
      <c r="AB4" s="48" t="s">
        <v>31</v>
      </c>
      <c r="AC4" s="48" t="s">
        <v>31</v>
      </c>
      <c r="AD4" s="48" t="s">
        <v>32</v>
      </c>
      <c r="AE4" s="48" t="s">
        <v>29</v>
      </c>
      <c r="AF4" s="48" t="s">
        <v>33</v>
      </c>
      <c r="AG4" s="48"/>
      <c r="AH4" s="48"/>
      <c r="AI4" s="48"/>
      <c r="AJ4" s="48"/>
    </row>
    <row r="5" spans="1:34" ht="27.75" customHeight="1">
      <c r="A5" s="9"/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50">
        <v>16</v>
      </c>
      <c r="R5" s="50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  <c r="Y5" s="51">
        <v>24</v>
      </c>
      <c r="Z5" s="50">
        <v>25</v>
      </c>
      <c r="AA5" s="50">
        <v>26</v>
      </c>
      <c r="AB5" s="50">
        <v>27</v>
      </c>
      <c r="AC5" s="50">
        <v>28</v>
      </c>
      <c r="AD5" s="50">
        <v>29</v>
      </c>
      <c r="AE5" s="50">
        <v>30</v>
      </c>
      <c r="AF5" s="50">
        <v>31</v>
      </c>
      <c r="AG5" s="50"/>
      <c r="AH5" s="3"/>
    </row>
    <row r="6" spans="1:34" ht="27.75" customHeight="1">
      <c r="A6" s="10" t="s">
        <v>0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53"/>
      <c r="Q6" s="54"/>
      <c r="R6" s="54"/>
      <c r="S6" s="48"/>
      <c r="T6" s="48"/>
      <c r="U6" s="48"/>
      <c r="V6" s="48"/>
      <c r="W6" s="48"/>
      <c r="X6" s="48"/>
      <c r="Y6" s="48"/>
      <c r="Z6" s="54"/>
      <c r="AA6" s="54"/>
      <c r="AB6" s="54"/>
      <c r="AC6" s="54"/>
      <c r="AD6" s="54"/>
      <c r="AE6" s="54"/>
      <c r="AF6" s="54"/>
      <c r="AG6" s="54"/>
      <c r="AH6" s="4"/>
    </row>
    <row r="7" spans="1:34" ht="27.75" customHeight="1">
      <c r="A7" s="9"/>
      <c r="B7" s="48"/>
      <c r="C7" s="48"/>
      <c r="D7" s="48"/>
      <c r="E7" s="48"/>
      <c r="F7" s="48"/>
      <c r="G7" s="48"/>
      <c r="H7" s="48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6"/>
    </row>
    <row r="8" spans="1:34" ht="27.75" customHeight="1">
      <c r="A8" s="9" t="s">
        <v>1</v>
      </c>
      <c r="B8" s="89">
        <v>5.2</v>
      </c>
      <c r="C8" s="89">
        <v>3.7</v>
      </c>
      <c r="D8" s="89">
        <v>5.2</v>
      </c>
      <c r="E8" s="89">
        <v>5.1</v>
      </c>
      <c r="F8" s="89">
        <v>4.3</v>
      </c>
      <c r="G8" s="89">
        <v>3.7</v>
      </c>
      <c r="H8" s="89">
        <v>3.9</v>
      </c>
      <c r="I8" s="90">
        <v>3.6</v>
      </c>
      <c r="J8" s="90">
        <v>3.2</v>
      </c>
      <c r="K8" s="89">
        <v>4</v>
      </c>
      <c r="L8" s="90">
        <v>4</v>
      </c>
      <c r="M8" s="90">
        <v>4</v>
      </c>
      <c r="N8" s="90">
        <v>3.9</v>
      </c>
      <c r="O8" s="90">
        <v>3.8</v>
      </c>
      <c r="P8" s="90">
        <v>3.9</v>
      </c>
      <c r="Q8" s="90">
        <v>3.7</v>
      </c>
      <c r="R8" s="90">
        <v>3.8</v>
      </c>
      <c r="S8" s="90">
        <v>3.8</v>
      </c>
      <c r="T8" s="90">
        <v>3.7</v>
      </c>
      <c r="U8" s="90">
        <v>3.7</v>
      </c>
      <c r="V8" s="90">
        <v>3.9</v>
      </c>
      <c r="W8" s="90">
        <v>3.4</v>
      </c>
      <c r="X8" s="90">
        <v>3.8</v>
      </c>
      <c r="Y8" s="90">
        <v>6.5</v>
      </c>
      <c r="Z8" s="90">
        <v>9.1</v>
      </c>
      <c r="AA8" s="90">
        <v>8.8</v>
      </c>
      <c r="AB8" s="90">
        <v>8.3</v>
      </c>
      <c r="AC8" s="90">
        <v>6.9</v>
      </c>
      <c r="AD8" s="90">
        <v>3</v>
      </c>
      <c r="AE8" s="90">
        <v>3.9</v>
      </c>
      <c r="AF8" s="90">
        <v>7.1</v>
      </c>
      <c r="AG8" s="55"/>
      <c r="AH8" s="7"/>
    </row>
    <row r="9" spans="1:34" ht="27.75" customHeight="1">
      <c r="A9" s="9"/>
      <c r="B9" s="54"/>
      <c r="C9" s="54"/>
      <c r="D9" s="54"/>
      <c r="E9" s="54"/>
      <c r="F9" s="54"/>
      <c r="G9" s="54"/>
      <c r="H9" s="54"/>
      <c r="I9" s="83"/>
      <c r="J9" s="83"/>
      <c r="K9" s="54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55"/>
      <c r="AH9" s="16"/>
    </row>
    <row r="10" spans="1:34" ht="27.75" customHeight="1">
      <c r="A10" s="9" t="s">
        <v>2</v>
      </c>
      <c r="B10" s="57"/>
      <c r="C10" s="57"/>
      <c r="D10" s="57"/>
      <c r="E10" s="56"/>
      <c r="F10" s="56"/>
      <c r="G10" s="56"/>
      <c r="H10" s="56"/>
      <c r="I10" s="87"/>
      <c r="J10" s="87"/>
      <c r="K10" s="5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  <c r="AA10" s="88"/>
      <c r="AB10" s="88"/>
      <c r="AC10" s="88"/>
      <c r="AD10" s="88"/>
      <c r="AE10" s="88"/>
      <c r="AF10" s="88"/>
      <c r="AG10" s="73"/>
      <c r="AH10" s="16"/>
    </row>
    <row r="11" spans="1:34" ht="27.75" customHeight="1">
      <c r="A11" s="9"/>
      <c r="B11" s="73"/>
      <c r="C11" s="73"/>
      <c r="D11" s="73"/>
      <c r="E11" s="55"/>
      <c r="F11" s="55"/>
      <c r="G11" s="55"/>
      <c r="H11" s="55"/>
      <c r="I11" s="55"/>
      <c r="J11" s="73"/>
      <c r="K11" s="7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73"/>
      <c r="AG11" s="73" t="s">
        <v>36</v>
      </c>
      <c r="AH11" s="10"/>
    </row>
    <row r="12" spans="1:34" ht="27.75" customHeight="1" thickBot="1">
      <c r="A12" s="9"/>
      <c r="B12" s="74">
        <f aca="true" t="shared" si="0" ref="B12:AF12">SUM(B8:B10)</f>
        <v>5.2</v>
      </c>
      <c r="C12" s="74">
        <f t="shared" si="0"/>
        <v>3.7</v>
      </c>
      <c r="D12" s="74">
        <f t="shared" si="0"/>
        <v>5.2</v>
      </c>
      <c r="E12" s="74">
        <f t="shared" si="0"/>
        <v>5.1</v>
      </c>
      <c r="F12" s="74">
        <f t="shared" si="0"/>
        <v>4.3</v>
      </c>
      <c r="G12" s="74">
        <f t="shared" si="0"/>
        <v>3.7</v>
      </c>
      <c r="H12" s="74">
        <f t="shared" si="0"/>
        <v>3.9</v>
      </c>
      <c r="I12" s="74">
        <f t="shared" si="0"/>
        <v>3.6</v>
      </c>
      <c r="J12" s="74">
        <f t="shared" si="0"/>
        <v>3.2</v>
      </c>
      <c r="K12" s="74">
        <f t="shared" si="0"/>
        <v>4</v>
      </c>
      <c r="L12" s="74">
        <f t="shared" si="0"/>
        <v>4</v>
      </c>
      <c r="M12" s="74">
        <f t="shared" si="0"/>
        <v>4</v>
      </c>
      <c r="N12" s="74">
        <f t="shared" si="0"/>
        <v>3.9</v>
      </c>
      <c r="O12" s="74">
        <f t="shared" si="0"/>
        <v>3.8</v>
      </c>
      <c r="P12" s="74">
        <f t="shared" si="0"/>
        <v>3.9</v>
      </c>
      <c r="Q12" s="74">
        <f t="shared" si="0"/>
        <v>3.7</v>
      </c>
      <c r="R12" s="74">
        <f t="shared" si="0"/>
        <v>3.8</v>
      </c>
      <c r="S12" s="74">
        <f t="shared" si="0"/>
        <v>3.8</v>
      </c>
      <c r="T12" s="74">
        <f t="shared" si="0"/>
        <v>3.7</v>
      </c>
      <c r="U12" s="74">
        <f t="shared" si="0"/>
        <v>3.7</v>
      </c>
      <c r="V12" s="74">
        <f t="shared" si="0"/>
        <v>3.9</v>
      </c>
      <c r="W12" s="74">
        <f t="shared" si="0"/>
        <v>3.4</v>
      </c>
      <c r="X12" s="74">
        <f t="shared" si="0"/>
        <v>3.8</v>
      </c>
      <c r="Y12" s="74">
        <f t="shared" si="0"/>
        <v>6.5</v>
      </c>
      <c r="Z12" s="74">
        <f t="shared" si="0"/>
        <v>9.1</v>
      </c>
      <c r="AA12" s="74">
        <f t="shared" si="0"/>
        <v>8.8</v>
      </c>
      <c r="AB12" s="74">
        <f t="shared" si="0"/>
        <v>8.3</v>
      </c>
      <c r="AC12" s="74">
        <f t="shared" si="0"/>
        <v>6.9</v>
      </c>
      <c r="AD12" s="74">
        <f t="shared" si="0"/>
        <v>3</v>
      </c>
      <c r="AE12" s="74">
        <f t="shared" si="0"/>
        <v>3.9</v>
      </c>
      <c r="AF12" s="74">
        <f t="shared" si="0"/>
        <v>7.1</v>
      </c>
      <c r="AG12" s="74">
        <f>SUM(B12:AF12)/31</f>
        <v>4.674193548387097</v>
      </c>
      <c r="AH12" s="16"/>
    </row>
    <row r="13" spans="1:34" ht="27.75" customHeight="1">
      <c r="A13" s="10" t="s">
        <v>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73"/>
      <c r="AH13" s="16"/>
    </row>
    <row r="14" spans="1:34" ht="27.75" customHeight="1">
      <c r="A14" s="9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7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73"/>
      <c r="AH14" s="16"/>
    </row>
    <row r="15" spans="1:34" ht="27.75" customHeight="1">
      <c r="A15" s="9" t="s">
        <v>20</v>
      </c>
      <c r="B15" s="93">
        <v>15.305275</v>
      </c>
      <c r="C15" s="93">
        <v>15.789954</v>
      </c>
      <c r="D15" s="93">
        <v>14.529757</v>
      </c>
      <c r="E15" s="93">
        <v>15.801051</v>
      </c>
      <c r="F15" s="93">
        <v>15.388064</v>
      </c>
      <c r="G15" s="93">
        <v>14.979971</v>
      </c>
      <c r="H15" s="93">
        <v>14.723744</v>
      </c>
      <c r="I15" s="93">
        <v>15.309405</v>
      </c>
      <c r="J15" s="17">
        <v>14.036912</v>
      </c>
      <c r="K15" s="18">
        <v>15.799838</v>
      </c>
      <c r="L15" s="17">
        <v>15.21133</v>
      </c>
      <c r="M15" s="17">
        <v>14.929786</v>
      </c>
      <c r="N15" s="17">
        <v>15.494844</v>
      </c>
      <c r="O15" s="17">
        <v>15.992543</v>
      </c>
      <c r="P15" s="17">
        <v>15.606761</v>
      </c>
      <c r="Q15" s="17">
        <v>15.273891</v>
      </c>
      <c r="R15" s="17">
        <v>16.261963</v>
      </c>
      <c r="S15" s="18">
        <v>15.10817</v>
      </c>
      <c r="T15" s="17">
        <v>14.782875</v>
      </c>
      <c r="U15" s="17">
        <v>14.309685</v>
      </c>
      <c r="V15" s="17">
        <v>15.953886</v>
      </c>
      <c r="W15" s="17">
        <v>15.493886</v>
      </c>
      <c r="X15" s="17">
        <v>16.894775</v>
      </c>
      <c r="Y15" s="17">
        <v>15.012595</v>
      </c>
      <c r="Z15" s="17">
        <v>15.06807</v>
      </c>
      <c r="AA15" s="17">
        <v>15.010278</v>
      </c>
      <c r="AB15" s="17">
        <v>15.082005</v>
      </c>
      <c r="AC15" s="17">
        <v>15.121731</v>
      </c>
      <c r="AD15" s="17">
        <v>15.341203</v>
      </c>
      <c r="AE15" s="17">
        <v>15.791282</v>
      </c>
      <c r="AF15" s="17">
        <v>16.298183</v>
      </c>
      <c r="AG15" s="73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7"/>
      <c r="M16" s="17"/>
      <c r="N16" s="17"/>
      <c r="O16" s="17"/>
      <c r="P16" s="17"/>
      <c r="Q16" s="17"/>
      <c r="R16" s="17"/>
      <c r="S16" s="18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73"/>
      <c r="AH16" s="16"/>
    </row>
    <row r="17" spans="1:34" ht="27.75" customHeight="1">
      <c r="A17" s="8" t="s">
        <v>34</v>
      </c>
      <c r="B17" s="17">
        <v>-0.71</v>
      </c>
      <c r="C17" s="17">
        <v>-0.736112</v>
      </c>
      <c r="D17" s="17">
        <v>-0.788969</v>
      </c>
      <c r="E17" s="17">
        <v>-0.8086</v>
      </c>
      <c r="F17" s="17">
        <v>-0.767368</v>
      </c>
      <c r="G17" s="17">
        <v>-0.763589</v>
      </c>
      <c r="H17" s="17">
        <v>-0.774125</v>
      </c>
      <c r="I17" s="17">
        <v>-0.762476</v>
      </c>
      <c r="J17" s="17">
        <v>-0.727754</v>
      </c>
      <c r="K17" s="18">
        <v>-0.775913</v>
      </c>
      <c r="L17" s="17">
        <v>-0.778918</v>
      </c>
      <c r="M17" s="17">
        <v>-0.778541</v>
      </c>
      <c r="N17" s="17">
        <v>-0.777452</v>
      </c>
      <c r="O17" s="17">
        <v>-0.777194</v>
      </c>
      <c r="P17" s="17">
        <v>-0.778734</v>
      </c>
      <c r="Q17" s="17">
        <v>-0.780831</v>
      </c>
      <c r="R17" s="17">
        <v>-0.784168</v>
      </c>
      <c r="S17" s="18">
        <v>-0.792947</v>
      </c>
      <c r="T17" s="17">
        <v>-0.792149</v>
      </c>
      <c r="U17" s="17">
        <v>-0.789341</v>
      </c>
      <c r="V17" s="17">
        <v>-0.784088</v>
      </c>
      <c r="W17" s="17">
        <v>-0.766889</v>
      </c>
      <c r="X17" s="17">
        <v>-0.810885</v>
      </c>
      <c r="Y17" s="17">
        <v>-0.784513</v>
      </c>
      <c r="Z17" s="17">
        <v>-0.769534</v>
      </c>
      <c r="AA17" s="17">
        <v>-0.77007</v>
      </c>
      <c r="AB17" s="17">
        <v>-0.767239</v>
      </c>
      <c r="AC17" s="17">
        <v>-0.76512</v>
      </c>
      <c r="AD17" s="17">
        <v>-0.763591</v>
      </c>
      <c r="AE17" s="17">
        <v>-0.778433</v>
      </c>
      <c r="AF17" s="17">
        <v>-0.774247</v>
      </c>
      <c r="AG17" s="73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8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73"/>
      <c r="AH18" s="16"/>
    </row>
    <row r="19" spans="1:34" ht="27.75" customHeight="1">
      <c r="A19" s="9" t="s">
        <v>5</v>
      </c>
      <c r="B19" s="17">
        <v>2.732</v>
      </c>
      <c r="C19" s="17">
        <v>2.930095</v>
      </c>
      <c r="D19" s="17">
        <v>2.955361</v>
      </c>
      <c r="E19" s="17">
        <v>2.617175</v>
      </c>
      <c r="F19" s="17">
        <v>2.365644</v>
      </c>
      <c r="G19" s="17">
        <v>2.611336</v>
      </c>
      <c r="H19" s="17">
        <v>3.202897</v>
      </c>
      <c r="I19" s="17">
        <v>3.040112</v>
      </c>
      <c r="J19" s="17">
        <v>2.487273</v>
      </c>
      <c r="K19" s="18">
        <v>3.695877</v>
      </c>
      <c r="L19" s="17">
        <v>3.063313</v>
      </c>
      <c r="M19" s="17">
        <v>2.956364</v>
      </c>
      <c r="N19" s="17">
        <v>2.803016</v>
      </c>
      <c r="O19" s="17">
        <v>2.741326</v>
      </c>
      <c r="P19" s="17">
        <v>2.700866</v>
      </c>
      <c r="Q19" s="17">
        <v>2.883042</v>
      </c>
      <c r="R19" s="17">
        <v>2.960738</v>
      </c>
      <c r="S19" s="18">
        <v>2.81284</v>
      </c>
      <c r="T19" s="17">
        <v>2.717802</v>
      </c>
      <c r="U19" s="17">
        <v>2.848761</v>
      </c>
      <c r="V19" s="17">
        <v>2.81272</v>
      </c>
      <c r="W19" s="17">
        <v>2.827782</v>
      </c>
      <c r="X19" s="17">
        <v>2.969124</v>
      </c>
      <c r="Y19" s="17">
        <v>2.851954</v>
      </c>
      <c r="Z19" s="17">
        <v>2.706047</v>
      </c>
      <c r="AA19" s="17">
        <v>2.795573</v>
      </c>
      <c r="AB19" s="17">
        <v>2.725944</v>
      </c>
      <c r="AC19" s="17">
        <v>2.792935</v>
      </c>
      <c r="AD19" s="17">
        <v>2.821798</v>
      </c>
      <c r="AE19" s="17">
        <v>2.886914</v>
      </c>
      <c r="AF19" s="17">
        <v>2.945829</v>
      </c>
      <c r="AG19" s="73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8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73"/>
      <c r="AH20" s="16"/>
    </row>
    <row r="21" spans="1:34" ht="27.75" customHeight="1">
      <c r="A21" s="9" t="s">
        <v>6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8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73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7"/>
      <c r="M22" s="17"/>
      <c r="N22" s="17"/>
      <c r="O22" s="17"/>
      <c r="P22" s="17"/>
      <c r="Q22" s="17"/>
      <c r="R22" s="17"/>
      <c r="S22" s="18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73"/>
      <c r="AH22" s="16"/>
    </row>
    <row r="23" spans="1:34" ht="27.75" customHeight="1">
      <c r="A23" s="9" t="s">
        <v>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8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73"/>
      <c r="AH23" s="16"/>
    </row>
    <row r="24" spans="1:34" ht="27.75" customHeight="1">
      <c r="A24" s="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73"/>
      <c r="AF24" s="73"/>
      <c r="AG24" s="73" t="s">
        <v>36</v>
      </c>
      <c r="AH24" s="10"/>
    </row>
    <row r="25" spans="1:34" ht="27.75" customHeight="1" thickBot="1">
      <c r="A25" s="9"/>
      <c r="B25" s="76">
        <f aca="true" t="shared" si="1" ref="B25:AF25">SUM(B15:B24)</f>
        <v>17.327275</v>
      </c>
      <c r="C25" s="76">
        <f t="shared" si="1"/>
        <v>17.983937</v>
      </c>
      <c r="D25" s="76">
        <f t="shared" si="1"/>
        <v>16.696149</v>
      </c>
      <c r="E25" s="76">
        <f t="shared" si="1"/>
        <v>17.609626</v>
      </c>
      <c r="F25" s="76">
        <f t="shared" si="1"/>
        <v>16.986340000000002</v>
      </c>
      <c r="G25" s="76">
        <f t="shared" si="1"/>
        <v>16.827718</v>
      </c>
      <c r="H25" s="76">
        <f t="shared" si="1"/>
        <v>17.152516</v>
      </c>
      <c r="I25" s="76">
        <f t="shared" si="1"/>
        <v>17.587041</v>
      </c>
      <c r="J25" s="76">
        <f t="shared" si="1"/>
        <v>15.796431</v>
      </c>
      <c r="K25" s="76">
        <f t="shared" si="1"/>
        <v>18.719802</v>
      </c>
      <c r="L25" s="76">
        <f t="shared" si="1"/>
        <v>17.495725</v>
      </c>
      <c r="M25" s="76">
        <f t="shared" si="1"/>
        <v>17.107609</v>
      </c>
      <c r="N25" s="76">
        <f t="shared" si="1"/>
        <v>17.520408</v>
      </c>
      <c r="O25" s="76">
        <f t="shared" si="1"/>
        <v>17.956675</v>
      </c>
      <c r="P25" s="76">
        <f t="shared" si="1"/>
        <v>17.528893</v>
      </c>
      <c r="Q25" s="76">
        <f t="shared" si="1"/>
        <v>17.376102</v>
      </c>
      <c r="R25" s="76">
        <f t="shared" si="1"/>
        <v>18.438533000000003</v>
      </c>
      <c r="S25" s="76">
        <f t="shared" si="1"/>
        <v>17.128063</v>
      </c>
      <c r="T25" s="76">
        <f t="shared" si="1"/>
        <v>16.708528</v>
      </c>
      <c r="U25" s="76">
        <f t="shared" si="1"/>
        <v>16.369105</v>
      </c>
      <c r="V25" s="76">
        <f t="shared" si="1"/>
        <v>17.982518</v>
      </c>
      <c r="W25" s="76">
        <f t="shared" si="1"/>
        <v>17.554779</v>
      </c>
      <c r="X25" s="76">
        <f t="shared" si="1"/>
        <v>19.053014</v>
      </c>
      <c r="Y25" s="76">
        <f t="shared" si="1"/>
        <v>17.080036</v>
      </c>
      <c r="Z25" s="76">
        <f t="shared" si="1"/>
        <v>17.004583</v>
      </c>
      <c r="AA25" s="76">
        <f t="shared" si="1"/>
        <v>17.035781</v>
      </c>
      <c r="AB25" s="76">
        <f t="shared" si="1"/>
        <v>17.04071</v>
      </c>
      <c r="AC25" s="76">
        <f t="shared" si="1"/>
        <v>17.149546</v>
      </c>
      <c r="AD25" s="76">
        <f t="shared" si="1"/>
        <v>17.39941</v>
      </c>
      <c r="AE25" s="76">
        <f t="shared" si="1"/>
        <v>17.899763</v>
      </c>
      <c r="AF25" s="76">
        <f t="shared" si="1"/>
        <v>18.469765000000002</v>
      </c>
      <c r="AG25" s="74">
        <f>SUM(B25:AF25)/31</f>
        <v>17.418915516129033</v>
      </c>
      <c r="AH25" s="16"/>
    </row>
    <row r="26" spans="1:34" ht="27.75" customHeight="1">
      <c r="A26" s="25" t="s">
        <v>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73"/>
      <c r="AH26" s="16"/>
    </row>
    <row r="27" spans="1:34" ht="27.75" customHeight="1">
      <c r="A27" s="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73"/>
      <c r="AH27" s="16"/>
    </row>
    <row r="28" spans="1:34" ht="27.75" customHeight="1">
      <c r="A28" s="15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73"/>
      <c r="AH28" s="16"/>
    </row>
    <row r="29" spans="1:34" ht="27.75" customHeight="1">
      <c r="A29" s="15" t="s">
        <v>10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73"/>
      <c r="AH29" s="16"/>
    </row>
    <row r="30" spans="1:34" ht="27.75" customHeight="1">
      <c r="A30" s="15" t="s">
        <v>26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73"/>
      <c r="AH30" s="16"/>
    </row>
    <row r="31" spans="1:34" ht="27.75" customHeight="1">
      <c r="A31" s="15" t="s">
        <v>25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73"/>
      <c r="AH31" s="16"/>
    </row>
    <row r="32" spans="1:34" ht="27.75" customHeight="1">
      <c r="A32" s="15" t="s">
        <v>27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73"/>
      <c r="AH32" s="16"/>
    </row>
    <row r="33" spans="1:34" ht="27.75" customHeight="1">
      <c r="A33" s="15" t="s">
        <v>28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73"/>
      <c r="AH33" s="16"/>
    </row>
    <row r="34" spans="1:34" ht="27.75" customHeight="1">
      <c r="A34" s="15" t="s">
        <v>18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73"/>
      <c r="AH34" s="10"/>
    </row>
    <row r="35" spans="1:34" ht="27.75" customHeight="1">
      <c r="A35" s="15" t="s">
        <v>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73"/>
      <c r="AH35" s="16"/>
    </row>
    <row r="36" spans="1:34" ht="27.75" customHeight="1">
      <c r="A36" s="15" t="s">
        <v>11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73"/>
      <c r="AH36" s="16"/>
    </row>
    <row r="37" spans="1:34" ht="27.75" customHeight="1">
      <c r="A37" s="15" t="s">
        <v>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73"/>
      <c r="AH37" s="16"/>
    </row>
    <row r="38" spans="1:34" ht="27.75" customHeight="1">
      <c r="A38" s="9"/>
      <c r="B38" s="55"/>
      <c r="C38" s="55"/>
      <c r="D38" s="73"/>
      <c r="E38" s="55"/>
      <c r="F38" s="73"/>
      <c r="G38" s="73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73" t="s">
        <v>36</v>
      </c>
      <c r="AH38" s="16"/>
    </row>
    <row r="39" spans="1:34" ht="27.75" customHeight="1" thickBot="1">
      <c r="A39" s="9"/>
      <c r="B39" s="74">
        <f aca="true" t="shared" si="2" ref="B39:AF39">SUM(B28+B34+B35+B36+B37)</f>
        <v>0</v>
      </c>
      <c r="C39" s="74">
        <f t="shared" si="2"/>
        <v>0</v>
      </c>
      <c r="D39" s="74">
        <f t="shared" si="2"/>
        <v>0</v>
      </c>
      <c r="E39" s="74">
        <f t="shared" si="2"/>
        <v>0</v>
      </c>
      <c r="F39" s="74">
        <f t="shared" si="2"/>
        <v>0</v>
      </c>
      <c r="G39" s="74">
        <f t="shared" si="2"/>
        <v>0</v>
      </c>
      <c r="H39" s="74">
        <f t="shared" si="2"/>
        <v>0</v>
      </c>
      <c r="I39" s="74">
        <f t="shared" si="2"/>
        <v>0</v>
      </c>
      <c r="J39" s="74">
        <f t="shared" si="2"/>
        <v>0</v>
      </c>
      <c r="K39" s="74">
        <f t="shared" si="2"/>
        <v>0</v>
      </c>
      <c r="L39" s="74">
        <f t="shared" si="2"/>
        <v>0</v>
      </c>
      <c r="M39" s="74">
        <f t="shared" si="2"/>
        <v>0</v>
      </c>
      <c r="N39" s="74">
        <f t="shared" si="2"/>
        <v>0</v>
      </c>
      <c r="O39" s="74">
        <f t="shared" si="2"/>
        <v>0</v>
      </c>
      <c r="P39" s="74">
        <f t="shared" si="2"/>
        <v>0</v>
      </c>
      <c r="Q39" s="74">
        <f t="shared" si="2"/>
        <v>0</v>
      </c>
      <c r="R39" s="74">
        <f t="shared" si="2"/>
        <v>0</v>
      </c>
      <c r="S39" s="74">
        <f t="shared" si="2"/>
        <v>0</v>
      </c>
      <c r="T39" s="74">
        <f t="shared" si="2"/>
        <v>0</v>
      </c>
      <c r="U39" s="74">
        <f t="shared" si="2"/>
        <v>0</v>
      </c>
      <c r="V39" s="74">
        <f t="shared" si="2"/>
        <v>0</v>
      </c>
      <c r="W39" s="74">
        <f t="shared" si="2"/>
        <v>0</v>
      </c>
      <c r="X39" s="74">
        <f t="shared" si="2"/>
        <v>0</v>
      </c>
      <c r="Y39" s="74">
        <f t="shared" si="2"/>
        <v>0</v>
      </c>
      <c r="Z39" s="74">
        <f t="shared" si="2"/>
        <v>0</v>
      </c>
      <c r="AA39" s="74">
        <f t="shared" si="2"/>
        <v>0</v>
      </c>
      <c r="AB39" s="74">
        <f t="shared" si="2"/>
        <v>0</v>
      </c>
      <c r="AC39" s="74">
        <f t="shared" si="2"/>
        <v>0</v>
      </c>
      <c r="AD39" s="74">
        <f t="shared" si="2"/>
        <v>0</v>
      </c>
      <c r="AE39" s="74">
        <f t="shared" si="2"/>
        <v>0</v>
      </c>
      <c r="AF39" s="74">
        <f t="shared" si="2"/>
        <v>0</v>
      </c>
      <c r="AG39" s="74">
        <f>SUM(B39:AF39)/31</f>
        <v>0</v>
      </c>
      <c r="AH39" s="16"/>
    </row>
    <row r="40" spans="1:34" ht="27.75" customHeight="1">
      <c r="A40" s="10" t="s">
        <v>12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73"/>
      <c r="AH40" s="16"/>
    </row>
    <row r="41" spans="1:34" ht="27.75" customHeight="1">
      <c r="A41" s="10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73"/>
      <c r="AH41" s="16"/>
    </row>
    <row r="42" spans="1:34" ht="27.75" customHeight="1">
      <c r="A42" s="9" t="s">
        <v>13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54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73"/>
      <c r="AH42" s="16"/>
    </row>
    <row r="43" spans="1:34" ht="27.75" customHeight="1">
      <c r="A43" s="9" t="s">
        <v>38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73">
        <f>SUM(B43:AF43)</f>
        <v>0</v>
      </c>
      <c r="AH43" s="16"/>
    </row>
    <row r="44" spans="1:34" ht="27.75" customHeight="1">
      <c r="A44" s="9" t="s">
        <v>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73"/>
      <c r="AH44" s="16"/>
    </row>
    <row r="45" spans="1:34" ht="27.75" customHeight="1">
      <c r="A45" s="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73"/>
      <c r="AH45" s="16"/>
    </row>
    <row r="46" spans="1:34" ht="27.75" customHeight="1">
      <c r="A46" s="9" t="s">
        <v>14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73"/>
      <c r="AH46" s="16"/>
    </row>
    <row r="47" spans="1:34" ht="27.75" customHeight="1">
      <c r="A47" s="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73"/>
      <c r="AH47" s="16"/>
    </row>
    <row r="48" spans="1:34" ht="27.75" customHeight="1">
      <c r="A48" s="9" t="s">
        <v>11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73"/>
      <c r="AH48" s="16"/>
    </row>
    <row r="49" spans="1:34" ht="27.75" customHeight="1">
      <c r="A49" s="9"/>
      <c r="B49" s="78"/>
      <c r="C49" s="78"/>
      <c r="D49" s="73"/>
      <c r="E49" s="55"/>
      <c r="F49" s="73"/>
      <c r="G49" s="73"/>
      <c r="H49" s="73"/>
      <c r="I49" s="55"/>
      <c r="J49" s="55"/>
      <c r="K49" s="73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73" t="s">
        <v>36</v>
      </c>
      <c r="AH49" s="16"/>
    </row>
    <row r="50" spans="1:34" ht="27.75" customHeight="1" thickBot="1">
      <c r="A50" s="9"/>
      <c r="B50" s="74">
        <f aca="true" t="shared" si="3" ref="B50:AD50">SUM(B42:B48)</f>
        <v>0</v>
      </c>
      <c r="C50" s="74">
        <f t="shared" si="3"/>
        <v>0</v>
      </c>
      <c r="D50" s="74">
        <f t="shared" si="3"/>
        <v>0</v>
      </c>
      <c r="E50" s="74">
        <f t="shared" si="3"/>
        <v>0</v>
      </c>
      <c r="F50" s="74">
        <f t="shared" si="3"/>
        <v>0</v>
      </c>
      <c r="G50" s="74">
        <f t="shared" si="3"/>
        <v>0</v>
      </c>
      <c r="H50" s="74">
        <f t="shared" si="3"/>
        <v>0</v>
      </c>
      <c r="I50" s="74">
        <v>4.6</v>
      </c>
      <c r="J50" s="74">
        <f t="shared" si="3"/>
        <v>0</v>
      </c>
      <c r="K50" s="74">
        <f t="shared" si="3"/>
        <v>0</v>
      </c>
      <c r="L50" s="74">
        <f t="shared" si="3"/>
        <v>0</v>
      </c>
      <c r="M50" s="74">
        <f t="shared" si="3"/>
        <v>0</v>
      </c>
      <c r="N50" s="74">
        <f t="shared" si="3"/>
        <v>0</v>
      </c>
      <c r="O50" s="74">
        <f t="shared" si="3"/>
        <v>0</v>
      </c>
      <c r="P50" s="74">
        <f t="shared" si="3"/>
        <v>0</v>
      </c>
      <c r="Q50" s="74">
        <f t="shared" si="3"/>
        <v>0</v>
      </c>
      <c r="R50" s="74">
        <f t="shared" si="3"/>
        <v>0</v>
      </c>
      <c r="S50" s="74">
        <f t="shared" si="3"/>
        <v>0</v>
      </c>
      <c r="T50" s="74">
        <f t="shared" si="3"/>
        <v>0</v>
      </c>
      <c r="U50" s="74">
        <f t="shared" si="3"/>
        <v>0</v>
      </c>
      <c r="V50" s="74">
        <f t="shared" si="3"/>
        <v>0</v>
      </c>
      <c r="W50" s="74">
        <f t="shared" si="3"/>
        <v>0</v>
      </c>
      <c r="X50" s="74">
        <f t="shared" si="3"/>
        <v>0</v>
      </c>
      <c r="Y50" s="74">
        <f t="shared" si="3"/>
        <v>0</v>
      </c>
      <c r="Z50" s="74">
        <f t="shared" si="3"/>
        <v>0</v>
      </c>
      <c r="AA50" s="74">
        <f t="shared" si="3"/>
        <v>0</v>
      </c>
      <c r="AB50" s="74">
        <f t="shared" si="3"/>
        <v>0</v>
      </c>
      <c r="AC50" s="74">
        <f t="shared" si="3"/>
        <v>0</v>
      </c>
      <c r="AD50" s="74">
        <f t="shared" si="3"/>
        <v>0</v>
      </c>
      <c r="AE50" s="74">
        <f>SUM(AE42:AE48)</f>
        <v>0</v>
      </c>
      <c r="AF50" s="74">
        <f>SUM(AF42:AF48)</f>
        <v>0</v>
      </c>
      <c r="AG50" s="74">
        <f>SUM(B50:AF50)/31</f>
        <v>0.14838709677419354</v>
      </c>
      <c r="AH50" s="10"/>
    </row>
    <row r="51" spans="1:34" ht="27.75" customHeight="1">
      <c r="A51" s="10" t="s">
        <v>15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3"/>
      <c r="AH51" s="10"/>
    </row>
    <row r="52" spans="1:34" ht="27.75" customHeight="1">
      <c r="A52" s="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73" t="s">
        <v>36</v>
      </c>
      <c r="AH52" s="16"/>
    </row>
    <row r="53" spans="1:34" ht="27.75" customHeight="1" thickBot="1">
      <c r="A53" s="9" t="s">
        <v>4</v>
      </c>
      <c r="B53" s="58">
        <v>0.4</v>
      </c>
      <c r="C53" s="58">
        <v>0.3</v>
      </c>
      <c r="D53" s="58">
        <v>0.3</v>
      </c>
      <c r="E53" s="58">
        <v>0.5</v>
      </c>
      <c r="F53" s="58">
        <v>0.5</v>
      </c>
      <c r="G53" s="58">
        <v>0.4</v>
      </c>
      <c r="H53" s="58">
        <v>0.4</v>
      </c>
      <c r="I53" s="58">
        <v>0.4</v>
      </c>
      <c r="J53" s="58">
        <v>0.3</v>
      </c>
      <c r="K53" s="58">
        <v>0.3</v>
      </c>
      <c r="L53" s="58">
        <v>0.4</v>
      </c>
      <c r="M53" s="58">
        <v>0.4</v>
      </c>
      <c r="N53" s="58">
        <v>0.4</v>
      </c>
      <c r="O53" s="58">
        <v>0.5</v>
      </c>
      <c r="P53" s="58">
        <v>0.4</v>
      </c>
      <c r="Q53" s="58">
        <v>0.3</v>
      </c>
      <c r="R53" s="58">
        <v>0.3</v>
      </c>
      <c r="S53" s="58">
        <v>0.5</v>
      </c>
      <c r="T53" s="58">
        <v>0.3</v>
      </c>
      <c r="U53" s="58">
        <v>0.4</v>
      </c>
      <c r="V53" s="58">
        <v>0.4</v>
      </c>
      <c r="W53" s="58">
        <v>0.4</v>
      </c>
      <c r="X53" s="58">
        <v>0.3</v>
      </c>
      <c r="Y53" s="58">
        <v>0.3</v>
      </c>
      <c r="Z53" s="58">
        <v>0.4</v>
      </c>
      <c r="AA53" s="58">
        <v>0.4</v>
      </c>
      <c r="AB53" s="58">
        <v>0.5</v>
      </c>
      <c r="AC53" s="58">
        <v>0.4</v>
      </c>
      <c r="AD53" s="58">
        <v>0.4</v>
      </c>
      <c r="AE53" s="58">
        <v>0.3</v>
      </c>
      <c r="AF53" s="58">
        <v>0.3</v>
      </c>
      <c r="AG53" s="74">
        <f>SUM(B53:AF53)/31</f>
        <v>0.3806451612903227</v>
      </c>
      <c r="AH53" s="16"/>
    </row>
    <row r="54" spans="1:34" ht="27.75" customHeight="1">
      <c r="A54" s="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73"/>
      <c r="AH54" s="16"/>
    </row>
    <row r="55" spans="1:34" ht="27.75" customHeight="1">
      <c r="A55" s="9" t="s">
        <v>16</v>
      </c>
      <c r="B55" s="55">
        <f aca="true" t="shared" si="4" ref="B55:AD55">SUM(B12+B25+B39+B50+B53)</f>
        <v>22.927274999999998</v>
      </c>
      <c r="C55" s="55">
        <f t="shared" si="4"/>
        <v>21.983937</v>
      </c>
      <c r="D55" s="55">
        <f t="shared" si="4"/>
        <v>22.196149</v>
      </c>
      <c r="E55" s="55">
        <f t="shared" si="4"/>
        <v>23.209626</v>
      </c>
      <c r="F55" s="55">
        <f t="shared" si="4"/>
        <v>21.786340000000003</v>
      </c>
      <c r="G55" s="55">
        <f t="shared" si="4"/>
        <v>20.927718</v>
      </c>
      <c r="H55" s="55">
        <f t="shared" si="4"/>
        <v>21.452515999999996</v>
      </c>
      <c r="I55" s="55">
        <f t="shared" si="4"/>
        <v>26.187041</v>
      </c>
      <c r="J55" s="55">
        <f t="shared" si="4"/>
        <v>19.296431000000002</v>
      </c>
      <c r="K55" s="55">
        <f t="shared" si="4"/>
        <v>23.019802000000002</v>
      </c>
      <c r="L55" s="55">
        <f t="shared" si="4"/>
        <v>21.895725</v>
      </c>
      <c r="M55" s="55">
        <f t="shared" si="4"/>
        <v>21.507609</v>
      </c>
      <c r="N55" s="55">
        <f t="shared" si="4"/>
        <v>21.820407999999997</v>
      </c>
      <c r="O55" s="55">
        <f t="shared" si="4"/>
        <v>22.256675</v>
      </c>
      <c r="P55" s="55">
        <f t="shared" si="4"/>
        <v>21.828892999999997</v>
      </c>
      <c r="Q55" s="55">
        <f t="shared" si="4"/>
        <v>21.376102</v>
      </c>
      <c r="R55" s="55">
        <f t="shared" si="4"/>
        <v>22.538533000000005</v>
      </c>
      <c r="S55" s="55">
        <f t="shared" si="4"/>
        <v>21.428063</v>
      </c>
      <c r="T55" s="55">
        <f t="shared" si="4"/>
        <v>20.708528</v>
      </c>
      <c r="U55" s="55">
        <f t="shared" si="4"/>
        <v>20.469105</v>
      </c>
      <c r="V55" s="55">
        <f t="shared" si="4"/>
        <v>22.282517999999996</v>
      </c>
      <c r="W55" s="55">
        <f t="shared" si="4"/>
        <v>21.354778999999997</v>
      </c>
      <c r="X55" s="55">
        <f t="shared" si="4"/>
        <v>23.153014000000002</v>
      </c>
      <c r="Y55" s="55">
        <f t="shared" si="4"/>
        <v>23.880036</v>
      </c>
      <c r="Z55" s="55">
        <f t="shared" si="4"/>
        <v>26.504582999999997</v>
      </c>
      <c r="AA55" s="55">
        <f t="shared" si="4"/>
        <v>26.235781</v>
      </c>
      <c r="AB55" s="55">
        <f t="shared" si="4"/>
        <v>25.84071</v>
      </c>
      <c r="AC55" s="55">
        <f t="shared" si="4"/>
        <v>24.449545999999998</v>
      </c>
      <c r="AD55" s="55">
        <f t="shared" si="4"/>
        <v>20.799409999999998</v>
      </c>
      <c r="AE55" s="55">
        <f>SUM(AE12+AE25+AE39+AE50+AE53)</f>
        <v>22.099763</v>
      </c>
      <c r="AF55" s="55">
        <f>SUM(AF12+AF25+AF39+AF50+AF53)</f>
        <v>25.869765000000005</v>
      </c>
      <c r="AG55" s="73"/>
      <c r="AH55" s="16"/>
    </row>
    <row r="56" spans="1:34" ht="27.75" customHeight="1">
      <c r="A56" s="9"/>
      <c r="B56" s="55"/>
      <c r="C56" s="7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73"/>
      <c r="AH56" s="16"/>
    </row>
    <row r="57" spans="1:34" ht="27.75" customHeight="1">
      <c r="A57" s="9" t="s">
        <v>17</v>
      </c>
      <c r="B57" s="79">
        <f aca="true" t="shared" si="5" ref="B57:AF57">-SUM(B21+B23+B36+B37+B46+B48)</f>
        <v>0</v>
      </c>
      <c r="C57" s="79">
        <f t="shared" si="5"/>
        <v>0</v>
      </c>
      <c r="D57" s="79">
        <f t="shared" si="5"/>
        <v>0</v>
      </c>
      <c r="E57" s="79">
        <f t="shared" si="5"/>
        <v>0</v>
      </c>
      <c r="F57" s="79">
        <f t="shared" si="5"/>
        <v>0</v>
      </c>
      <c r="G57" s="79">
        <f t="shared" si="5"/>
        <v>0</v>
      </c>
      <c r="H57" s="79">
        <f t="shared" si="5"/>
        <v>0</v>
      </c>
      <c r="I57" s="79">
        <f t="shared" si="5"/>
        <v>0</v>
      </c>
      <c r="J57" s="79">
        <f t="shared" si="5"/>
        <v>0</v>
      </c>
      <c r="K57" s="79">
        <f t="shared" si="5"/>
        <v>0</v>
      </c>
      <c r="L57" s="79">
        <f t="shared" si="5"/>
        <v>0</v>
      </c>
      <c r="M57" s="79">
        <f t="shared" si="5"/>
        <v>0</v>
      </c>
      <c r="N57" s="79">
        <f t="shared" si="5"/>
        <v>0</v>
      </c>
      <c r="O57" s="79">
        <f t="shared" si="5"/>
        <v>0</v>
      </c>
      <c r="P57" s="79">
        <f t="shared" si="5"/>
        <v>0</v>
      </c>
      <c r="Q57" s="79">
        <f t="shared" si="5"/>
        <v>0</v>
      </c>
      <c r="R57" s="79">
        <f t="shared" si="5"/>
        <v>0</v>
      </c>
      <c r="S57" s="79">
        <f t="shared" si="5"/>
        <v>0</v>
      </c>
      <c r="T57" s="79">
        <f t="shared" si="5"/>
        <v>0</v>
      </c>
      <c r="U57" s="79">
        <f t="shared" si="5"/>
        <v>0</v>
      </c>
      <c r="V57" s="79">
        <f t="shared" si="5"/>
        <v>0</v>
      </c>
      <c r="W57" s="79">
        <f t="shared" si="5"/>
        <v>0</v>
      </c>
      <c r="X57" s="79">
        <f t="shared" si="5"/>
        <v>0</v>
      </c>
      <c r="Y57" s="79">
        <f t="shared" si="5"/>
        <v>0</v>
      </c>
      <c r="Z57" s="79">
        <f t="shared" si="5"/>
        <v>0</v>
      </c>
      <c r="AA57" s="79">
        <f t="shared" si="5"/>
        <v>0</v>
      </c>
      <c r="AB57" s="79">
        <f t="shared" si="5"/>
        <v>0</v>
      </c>
      <c r="AC57" s="79">
        <f t="shared" si="5"/>
        <v>0</v>
      </c>
      <c r="AD57" s="79">
        <f t="shared" si="5"/>
        <v>0</v>
      </c>
      <c r="AE57" s="79">
        <f t="shared" si="5"/>
        <v>0</v>
      </c>
      <c r="AF57" s="79">
        <f t="shared" si="5"/>
        <v>0</v>
      </c>
      <c r="AG57" s="73"/>
      <c r="AH57" s="16"/>
    </row>
    <row r="58" spans="1:34" ht="27.75" customHeight="1">
      <c r="A58" s="9"/>
      <c r="B58" s="55"/>
      <c r="C58" s="55"/>
      <c r="D58" s="80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81" t="s">
        <v>36</v>
      </c>
      <c r="AH58" s="16"/>
    </row>
    <row r="59" spans="1:34" ht="27.75" customHeight="1" thickBot="1">
      <c r="A59" s="10" t="s">
        <v>23</v>
      </c>
      <c r="B59" s="74">
        <f aca="true" t="shared" si="6" ref="B59:AF59">SUM(B55:B57)</f>
        <v>22.927274999999998</v>
      </c>
      <c r="C59" s="74">
        <f t="shared" si="6"/>
        <v>21.983937</v>
      </c>
      <c r="D59" s="74">
        <f t="shared" si="6"/>
        <v>22.196149</v>
      </c>
      <c r="E59" s="74">
        <f t="shared" si="6"/>
        <v>23.209626</v>
      </c>
      <c r="F59" s="74">
        <f t="shared" si="6"/>
        <v>21.786340000000003</v>
      </c>
      <c r="G59" s="74">
        <f t="shared" si="6"/>
        <v>20.927718</v>
      </c>
      <c r="H59" s="74">
        <f t="shared" si="6"/>
        <v>21.452515999999996</v>
      </c>
      <c r="I59" s="74">
        <f t="shared" si="6"/>
        <v>26.187041</v>
      </c>
      <c r="J59" s="74">
        <f t="shared" si="6"/>
        <v>19.296431000000002</v>
      </c>
      <c r="K59" s="74">
        <f t="shared" si="6"/>
        <v>23.019802000000002</v>
      </c>
      <c r="L59" s="74">
        <f t="shared" si="6"/>
        <v>21.895725</v>
      </c>
      <c r="M59" s="74">
        <f t="shared" si="6"/>
        <v>21.507609</v>
      </c>
      <c r="N59" s="74">
        <f t="shared" si="6"/>
        <v>21.820407999999997</v>
      </c>
      <c r="O59" s="74">
        <f t="shared" si="6"/>
        <v>22.256675</v>
      </c>
      <c r="P59" s="74">
        <f t="shared" si="6"/>
        <v>21.828892999999997</v>
      </c>
      <c r="Q59" s="74">
        <f t="shared" si="6"/>
        <v>21.376102</v>
      </c>
      <c r="R59" s="74">
        <f t="shared" si="6"/>
        <v>22.538533000000005</v>
      </c>
      <c r="S59" s="74">
        <f t="shared" si="6"/>
        <v>21.428063</v>
      </c>
      <c r="T59" s="74">
        <f t="shared" si="6"/>
        <v>20.708528</v>
      </c>
      <c r="U59" s="74">
        <f t="shared" si="6"/>
        <v>20.469105</v>
      </c>
      <c r="V59" s="74">
        <f t="shared" si="6"/>
        <v>22.282517999999996</v>
      </c>
      <c r="W59" s="74">
        <f t="shared" si="6"/>
        <v>21.354778999999997</v>
      </c>
      <c r="X59" s="74">
        <f t="shared" si="6"/>
        <v>23.153014000000002</v>
      </c>
      <c r="Y59" s="74">
        <f t="shared" si="6"/>
        <v>23.880036</v>
      </c>
      <c r="Z59" s="74">
        <f t="shared" si="6"/>
        <v>26.504582999999997</v>
      </c>
      <c r="AA59" s="74">
        <f t="shared" si="6"/>
        <v>26.235781</v>
      </c>
      <c r="AB59" s="74">
        <f t="shared" si="6"/>
        <v>25.84071</v>
      </c>
      <c r="AC59" s="74">
        <f t="shared" si="6"/>
        <v>24.449545999999998</v>
      </c>
      <c r="AD59" s="74">
        <f t="shared" si="6"/>
        <v>20.799409999999998</v>
      </c>
      <c r="AE59" s="74">
        <f t="shared" si="6"/>
        <v>22.099763</v>
      </c>
      <c r="AF59" s="74">
        <f t="shared" si="6"/>
        <v>25.869765000000005</v>
      </c>
      <c r="AG59" s="82">
        <f>SUM(B59:AF59)/31</f>
        <v>22.622141322580653</v>
      </c>
      <c r="AH59" s="16"/>
    </row>
    <row r="60" spans="1:34" ht="27.75" customHeight="1">
      <c r="A60" s="10"/>
      <c r="B60" s="34"/>
      <c r="C60" s="37"/>
      <c r="D60" s="37"/>
      <c r="E60" s="37"/>
      <c r="F60" s="37"/>
      <c r="G60" s="37"/>
      <c r="H60" s="28"/>
      <c r="I60" s="13"/>
      <c r="J60" s="13"/>
      <c r="K60" s="13"/>
      <c r="L60" s="13"/>
      <c r="M60" s="13"/>
      <c r="N60" s="13"/>
      <c r="O60" s="13"/>
      <c r="P60" s="1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16"/>
    </row>
    <row r="61" spans="1:33" ht="27.75" customHeight="1">
      <c r="A61" s="9" t="s">
        <v>21</v>
      </c>
      <c r="B61" s="15"/>
      <c r="C61" s="15"/>
      <c r="D61" s="15"/>
      <c r="E61" s="15"/>
      <c r="F61" s="15"/>
      <c r="G61" s="15"/>
      <c r="H61" s="15"/>
      <c r="I61" s="27"/>
      <c r="J61" s="27"/>
      <c r="K61" s="27"/>
      <c r="L61" s="27"/>
      <c r="M61" s="27"/>
      <c r="N61" s="27"/>
      <c r="O61" s="27"/>
      <c r="P61" s="27"/>
      <c r="Q61" s="28"/>
      <c r="R61" s="28"/>
      <c r="S61" s="15"/>
      <c r="T61" s="15"/>
      <c r="U61" s="15"/>
      <c r="V61" s="15"/>
      <c r="W61" s="15"/>
      <c r="X61" s="15"/>
      <c r="Y61" s="15"/>
      <c r="Z61" s="27"/>
      <c r="AA61" s="27"/>
      <c r="AB61" s="27"/>
      <c r="AC61" s="27"/>
      <c r="AD61" s="27"/>
      <c r="AE61" s="27"/>
      <c r="AF61" s="27"/>
      <c r="AG61" s="27"/>
    </row>
    <row r="62" spans="1:34" ht="20.25">
      <c r="A62" s="16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10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1"/>
  <sheetViews>
    <sheetView zoomScale="50" zoomScaleNormal="50" zoomScalePageLayoutView="0" workbookViewId="0" topLeftCell="A1">
      <pane xSplit="1" ySplit="5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7" sqref="E57"/>
    </sheetView>
  </sheetViews>
  <sheetFormatPr defaultColWidth="8.88671875" defaultRowHeight="15"/>
  <cols>
    <col min="1" max="1" width="30.77734375" style="0" customWidth="1"/>
    <col min="2" max="4" width="9.21484375" style="0" bestFit="1" customWidth="1"/>
    <col min="5" max="5" width="12.88671875" style="0" bestFit="1" customWidth="1"/>
    <col min="6" max="6" width="9.3359375" style="0" bestFit="1" customWidth="1"/>
    <col min="7" max="26" width="9.21484375" style="0" bestFit="1" customWidth="1"/>
    <col min="27" max="27" width="9.4453125" style="0" customWidth="1"/>
    <col min="28" max="31" width="9.21484375" style="0" bestFit="1" customWidth="1"/>
  </cols>
  <sheetData>
    <row r="1" spans="1:33" ht="2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39546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4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70"/>
      <c r="AB3" s="69"/>
      <c r="AC3" s="69"/>
      <c r="AD3" s="69"/>
      <c r="AE3" s="69"/>
      <c r="AF3" s="69"/>
      <c r="AG3" s="69"/>
    </row>
    <row r="4" spans="1:36" ht="23.25">
      <c r="A4" s="7"/>
      <c r="B4" s="48" t="s">
        <v>29</v>
      </c>
      <c r="C4" s="48" t="s">
        <v>33</v>
      </c>
      <c r="D4" s="48" t="s">
        <v>29</v>
      </c>
      <c r="E4" s="48" t="s">
        <v>30</v>
      </c>
      <c r="F4" s="48" t="s">
        <v>31</v>
      </c>
      <c r="G4" s="48" t="s">
        <v>31</v>
      </c>
      <c r="H4" s="48" t="s">
        <v>32</v>
      </c>
      <c r="I4" s="48" t="s">
        <v>29</v>
      </c>
      <c r="J4" s="48" t="s">
        <v>33</v>
      </c>
      <c r="K4" s="48" t="s">
        <v>29</v>
      </c>
      <c r="L4" s="48" t="s">
        <v>30</v>
      </c>
      <c r="M4" s="48" t="s">
        <v>31</v>
      </c>
      <c r="N4" s="48" t="s">
        <v>31</v>
      </c>
      <c r="O4" s="48" t="s">
        <v>32</v>
      </c>
      <c r="P4" s="48" t="s">
        <v>29</v>
      </c>
      <c r="Q4" s="48" t="s">
        <v>33</v>
      </c>
      <c r="R4" s="48" t="s">
        <v>29</v>
      </c>
      <c r="S4" s="48" t="s">
        <v>30</v>
      </c>
      <c r="T4" s="48" t="s">
        <v>31</v>
      </c>
      <c r="U4" s="48" t="s">
        <v>31</v>
      </c>
      <c r="V4" s="48" t="s">
        <v>32</v>
      </c>
      <c r="W4" s="48" t="s">
        <v>29</v>
      </c>
      <c r="X4" s="48" t="s">
        <v>33</v>
      </c>
      <c r="Y4" s="48" t="s">
        <v>29</v>
      </c>
      <c r="Z4" s="48" t="s">
        <v>30</v>
      </c>
      <c r="AA4" s="48" t="s">
        <v>31</v>
      </c>
      <c r="AB4" s="48" t="s">
        <v>31</v>
      </c>
      <c r="AC4" s="48" t="s">
        <v>32</v>
      </c>
      <c r="AD4" s="48" t="s">
        <v>29</v>
      </c>
      <c r="AE4" s="48" t="s">
        <v>33</v>
      </c>
      <c r="AF4" s="48"/>
      <c r="AG4" s="48"/>
      <c r="AH4" s="48"/>
      <c r="AI4" s="48"/>
      <c r="AJ4" s="48"/>
    </row>
    <row r="5" spans="1:33" ht="23.25">
      <c r="A5" s="9"/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50">
        <v>16</v>
      </c>
      <c r="R5" s="50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  <c r="Y5" s="51">
        <v>24</v>
      </c>
      <c r="Z5" s="50">
        <v>25</v>
      </c>
      <c r="AA5" s="50">
        <v>26</v>
      </c>
      <c r="AB5" s="50">
        <v>27</v>
      </c>
      <c r="AC5" s="50">
        <v>28</v>
      </c>
      <c r="AD5" s="50">
        <v>29</v>
      </c>
      <c r="AE5" s="50">
        <v>30</v>
      </c>
      <c r="AF5" s="50"/>
      <c r="AG5" s="50"/>
    </row>
    <row r="6" spans="1:33" ht="23.25">
      <c r="A6" s="10" t="s">
        <v>0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53"/>
      <c r="Q6" s="54"/>
      <c r="R6" s="54"/>
      <c r="S6" s="48"/>
      <c r="T6" s="48"/>
      <c r="U6" s="48"/>
      <c r="V6" s="48"/>
      <c r="W6" s="48"/>
      <c r="X6" s="48"/>
      <c r="Y6" s="48"/>
      <c r="Z6" s="54"/>
      <c r="AA6" s="54"/>
      <c r="AB6" s="54"/>
      <c r="AC6" s="54"/>
      <c r="AD6" s="54"/>
      <c r="AE6" s="54"/>
      <c r="AF6" s="54"/>
      <c r="AG6" s="54"/>
    </row>
    <row r="7" spans="1:33" ht="23.25">
      <c r="A7" s="9"/>
      <c r="B7" s="48"/>
      <c r="C7" s="48"/>
      <c r="D7" s="48"/>
      <c r="E7" s="48"/>
      <c r="F7" s="48"/>
      <c r="G7" s="48"/>
      <c r="H7" s="48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3.25">
      <c r="A8" s="9" t="s">
        <v>1</v>
      </c>
      <c r="B8" s="96">
        <v>5</v>
      </c>
      <c r="C8" s="96">
        <v>4.2</v>
      </c>
      <c r="D8" s="96">
        <v>3.1</v>
      </c>
      <c r="E8" s="96">
        <v>3.3</v>
      </c>
      <c r="F8" s="96">
        <v>3.5</v>
      </c>
      <c r="G8" s="96">
        <v>3.4</v>
      </c>
      <c r="H8" s="96">
        <v>3.2</v>
      </c>
      <c r="I8" s="95">
        <v>3.3</v>
      </c>
      <c r="J8" s="95">
        <v>3.6</v>
      </c>
      <c r="K8" s="96">
        <v>3.6</v>
      </c>
      <c r="L8" s="95">
        <v>3.2</v>
      </c>
      <c r="M8" s="95">
        <v>3</v>
      </c>
      <c r="N8" s="95">
        <v>2</v>
      </c>
      <c r="O8" s="95">
        <v>2</v>
      </c>
      <c r="P8" s="95">
        <v>2.1</v>
      </c>
      <c r="Q8" s="95">
        <v>1.6</v>
      </c>
      <c r="R8" s="95">
        <v>0</v>
      </c>
      <c r="S8" s="95">
        <v>0</v>
      </c>
      <c r="T8" s="95">
        <v>0</v>
      </c>
      <c r="U8" s="95">
        <v>0</v>
      </c>
      <c r="V8" s="95">
        <v>1.3</v>
      </c>
      <c r="W8" s="95">
        <v>3.7</v>
      </c>
      <c r="X8" s="95">
        <v>2.1</v>
      </c>
      <c r="Y8" s="95">
        <v>3.9</v>
      </c>
      <c r="Z8" s="95">
        <v>3.8</v>
      </c>
      <c r="AA8" s="95">
        <v>3.9</v>
      </c>
      <c r="AB8" s="95">
        <v>4.3</v>
      </c>
      <c r="AC8" s="95">
        <v>3.9</v>
      </c>
      <c r="AD8" s="95">
        <v>1.3</v>
      </c>
      <c r="AE8" s="95">
        <v>4.1</v>
      </c>
      <c r="AF8" s="72"/>
      <c r="AG8" s="55"/>
    </row>
    <row r="9" spans="1:33" ht="23.25">
      <c r="A9" s="9"/>
      <c r="B9" s="96"/>
      <c r="C9" s="96"/>
      <c r="D9" s="96"/>
      <c r="E9" s="96"/>
      <c r="F9" s="96"/>
      <c r="G9" s="96"/>
      <c r="H9" s="96"/>
      <c r="I9" s="95"/>
      <c r="J9" s="95"/>
      <c r="K9" s="96"/>
      <c r="L9" s="95"/>
      <c r="M9" s="95"/>
      <c r="N9" s="95"/>
      <c r="O9" s="95"/>
      <c r="P9" s="95"/>
      <c r="Q9" s="95"/>
      <c r="R9" s="95"/>
      <c r="S9" s="95"/>
      <c r="T9" s="95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55"/>
    </row>
    <row r="10" spans="1:33" ht="23.25">
      <c r="A10" s="9" t="s">
        <v>2</v>
      </c>
      <c r="B10" s="98">
        <v>12.3</v>
      </c>
      <c r="C10" s="98">
        <v>12.6</v>
      </c>
      <c r="D10" s="98">
        <v>12</v>
      </c>
      <c r="E10" s="102">
        <v>13.3</v>
      </c>
      <c r="F10" s="102">
        <v>11.7</v>
      </c>
      <c r="G10" s="102">
        <v>12.3</v>
      </c>
      <c r="H10" s="102">
        <v>15</v>
      </c>
      <c r="I10" s="97">
        <v>11.7</v>
      </c>
      <c r="J10" s="97">
        <v>12.3</v>
      </c>
      <c r="K10" s="98">
        <v>13.9</v>
      </c>
      <c r="L10" s="97">
        <v>13.2</v>
      </c>
      <c r="M10" s="97">
        <v>11.9</v>
      </c>
      <c r="N10" s="97">
        <v>13.5</v>
      </c>
      <c r="O10" s="97">
        <v>13.5</v>
      </c>
      <c r="P10" s="97">
        <v>12.3</v>
      </c>
      <c r="Q10" s="97">
        <v>14.4</v>
      </c>
      <c r="R10" s="97">
        <v>18.2</v>
      </c>
      <c r="S10" s="97">
        <v>16.9</v>
      </c>
      <c r="T10" s="97">
        <v>16.4</v>
      </c>
      <c r="U10" s="97">
        <v>17</v>
      </c>
      <c r="V10" s="97">
        <v>15.4</v>
      </c>
      <c r="W10" s="97">
        <v>13.7</v>
      </c>
      <c r="X10" s="97">
        <v>14.4</v>
      </c>
      <c r="Y10" s="97">
        <v>15.8</v>
      </c>
      <c r="Z10" s="103">
        <v>16.5</v>
      </c>
      <c r="AA10" s="103">
        <v>10.6</v>
      </c>
      <c r="AB10" s="103">
        <v>13.1</v>
      </c>
      <c r="AC10" s="103">
        <v>12.7</v>
      </c>
      <c r="AD10" s="103">
        <v>13.9</v>
      </c>
      <c r="AE10" s="103">
        <v>13.3</v>
      </c>
      <c r="AF10" s="99"/>
      <c r="AG10" s="73"/>
    </row>
    <row r="11" spans="1:33" ht="23.25">
      <c r="A11" s="9"/>
      <c r="B11" s="73"/>
      <c r="C11" s="73"/>
      <c r="D11" s="73"/>
      <c r="E11" s="55"/>
      <c r="F11" s="55"/>
      <c r="G11" s="55"/>
      <c r="H11" s="55"/>
      <c r="I11" s="55"/>
      <c r="J11" s="73"/>
      <c r="K11" s="7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73"/>
      <c r="AG11" s="73" t="s">
        <v>36</v>
      </c>
    </row>
    <row r="12" spans="1:33" ht="24" thickBot="1">
      <c r="A12" s="9"/>
      <c r="B12" s="74">
        <f aca="true" t="shared" si="0" ref="B12:AE12">SUM(B8:B10)</f>
        <v>17.3</v>
      </c>
      <c r="C12" s="74">
        <f t="shared" si="0"/>
        <v>16.8</v>
      </c>
      <c r="D12" s="74">
        <f t="shared" si="0"/>
        <v>15.1</v>
      </c>
      <c r="E12" s="74">
        <f t="shared" si="0"/>
        <v>16.6</v>
      </c>
      <c r="F12" s="74">
        <f t="shared" si="0"/>
        <v>15.2</v>
      </c>
      <c r="G12" s="74">
        <f t="shared" si="0"/>
        <v>15.700000000000001</v>
      </c>
      <c r="H12" s="74">
        <f t="shared" si="0"/>
        <v>18.2</v>
      </c>
      <c r="I12" s="74">
        <f t="shared" si="0"/>
        <v>15</v>
      </c>
      <c r="J12" s="74">
        <f t="shared" si="0"/>
        <v>15.9</v>
      </c>
      <c r="K12" s="74">
        <f t="shared" si="0"/>
        <v>17.5</v>
      </c>
      <c r="L12" s="74">
        <f t="shared" si="0"/>
        <v>16.4</v>
      </c>
      <c r="M12" s="74">
        <f t="shared" si="0"/>
        <v>14.9</v>
      </c>
      <c r="N12" s="74">
        <f t="shared" si="0"/>
        <v>15.5</v>
      </c>
      <c r="O12" s="74">
        <f t="shared" si="0"/>
        <v>15.5</v>
      </c>
      <c r="P12" s="74">
        <f t="shared" si="0"/>
        <v>14.4</v>
      </c>
      <c r="Q12" s="74">
        <f t="shared" si="0"/>
        <v>16</v>
      </c>
      <c r="R12" s="74">
        <f t="shared" si="0"/>
        <v>18.2</v>
      </c>
      <c r="S12" s="74">
        <f t="shared" si="0"/>
        <v>16.9</v>
      </c>
      <c r="T12" s="74">
        <f t="shared" si="0"/>
        <v>16.4</v>
      </c>
      <c r="U12" s="74">
        <f t="shared" si="0"/>
        <v>17</v>
      </c>
      <c r="V12" s="74">
        <f t="shared" si="0"/>
        <v>16.7</v>
      </c>
      <c r="W12" s="74">
        <f t="shared" si="0"/>
        <v>17.4</v>
      </c>
      <c r="X12" s="74">
        <f t="shared" si="0"/>
        <v>16.5</v>
      </c>
      <c r="Y12" s="74">
        <f t="shared" si="0"/>
        <v>19.7</v>
      </c>
      <c r="Z12" s="74">
        <f t="shared" si="0"/>
        <v>20.3</v>
      </c>
      <c r="AA12" s="74">
        <f t="shared" si="0"/>
        <v>14.5</v>
      </c>
      <c r="AB12" s="74">
        <f t="shared" si="0"/>
        <v>17.4</v>
      </c>
      <c r="AC12" s="74">
        <f t="shared" si="0"/>
        <v>16.599999999999998</v>
      </c>
      <c r="AD12" s="74">
        <f t="shared" si="0"/>
        <v>15.200000000000001</v>
      </c>
      <c r="AE12" s="74">
        <f t="shared" si="0"/>
        <v>17.4</v>
      </c>
      <c r="AF12" s="74"/>
      <c r="AG12" s="74">
        <f>SUM(B12:AF12)/30</f>
        <v>16.54</v>
      </c>
    </row>
    <row r="13" spans="1:33" ht="23.25">
      <c r="A13" s="10" t="s">
        <v>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73"/>
    </row>
    <row r="14" spans="1:33" ht="23.25">
      <c r="A14" s="9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7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73"/>
    </row>
    <row r="15" spans="1:33" ht="23.25">
      <c r="A15" s="9" t="s">
        <v>20</v>
      </c>
      <c r="B15" s="100">
        <v>15.606592</v>
      </c>
      <c r="C15" s="100">
        <v>15.844479</v>
      </c>
      <c r="D15" s="100">
        <v>16.355777</v>
      </c>
      <c r="E15" s="100">
        <v>15.031569</v>
      </c>
      <c r="F15" s="100">
        <v>15.468965</v>
      </c>
      <c r="G15" s="100">
        <v>16.045606</v>
      </c>
      <c r="H15" s="100">
        <v>16.044481</v>
      </c>
      <c r="I15" s="100">
        <v>13.809451</v>
      </c>
      <c r="J15" s="95">
        <v>13.712269</v>
      </c>
      <c r="K15" s="96">
        <v>14.624099</v>
      </c>
      <c r="L15" s="95">
        <v>14.667392</v>
      </c>
      <c r="M15" s="95">
        <v>14.474872</v>
      </c>
      <c r="N15" s="95">
        <v>15.664227</v>
      </c>
      <c r="O15" s="95">
        <v>15.553045</v>
      </c>
      <c r="P15" s="95">
        <v>15.515001</v>
      </c>
      <c r="Q15" s="95">
        <v>16.008329</v>
      </c>
      <c r="R15" s="95">
        <v>15.050776</v>
      </c>
      <c r="S15" s="96">
        <v>14.104715</v>
      </c>
      <c r="T15" s="95">
        <v>14.65258</v>
      </c>
      <c r="U15" s="95">
        <v>12.621839</v>
      </c>
      <c r="V15" s="95">
        <v>15.02588</v>
      </c>
      <c r="W15" s="106">
        <v>14.929184</v>
      </c>
      <c r="X15" s="106">
        <v>14.199484</v>
      </c>
      <c r="Y15" s="106">
        <v>14.615252</v>
      </c>
      <c r="Z15" s="106">
        <v>13.847782</v>
      </c>
      <c r="AA15" s="106">
        <v>14.046057</v>
      </c>
      <c r="AB15" s="106">
        <v>14.059622</v>
      </c>
      <c r="AC15" s="106">
        <v>15.859362</v>
      </c>
      <c r="AD15" s="106">
        <v>15.264308</v>
      </c>
      <c r="AE15" s="106">
        <v>16.028833</v>
      </c>
      <c r="AF15" s="55"/>
      <c r="AG15" s="73"/>
    </row>
    <row r="16" spans="1:33" ht="23.25">
      <c r="A16" s="9"/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95"/>
      <c r="M16" s="95"/>
      <c r="N16" s="95"/>
      <c r="O16" s="95"/>
      <c r="P16" s="95"/>
      <c r="Q16" s="95"/>
      <c r="R16" s="95"/>
      <c r="S16" s="96"/>
      <c r="T16" s="95"/>
      <c r="U16" s="95"/>
      <c r="V16" s="95"/>
      <c r="W16" s="106"/>
      <c r="X16" s="106"/>
      <c r="Y16" s="106"/>
      <c r="Z16" s="106"/>
      <c r="AA16" s="106"/>
      <c r="AB16" s="106"/>
      <c r="AC16" s="106"/>
      <c r="AD16" s="106"/>
      <c r="AE16" s="106"/>
      <c r="AF16" s="55"/>
      <c r="AG16" s="73"/>
    </row>
    <row r="17" spans="1:33" ht="23.25">
      <c r="A17" s="8" t="s">
        <v>34</v>
      </c>
      <c r="B17" s="95">
        <v>-0.77012</v>
      </c>
      <c r="C17" s="95">
        <v>-0.779171</v>
      </c>
      <c r="D17" s="95">
        <v>-0.780088</v>
      </c>
      <c r="E17" s="95">
        <v>-0.905332</v>
      </c>
      <c r="F17" s="95">
        <v>-0.626184</v>
      </c>
      <c r="G17" s="95">
        <v>-0.721051</v>
      </c>
      <c r="H17" s="95">
        <v>-0.773121</v>
      </c>
      <c r="I17" s="95">
        <v>-0.567167</v>
      </c>
      <c r="J17" s="95">
        <v>0</v>
      </c>
      <c r="K17" s="96">
        <v>-0.096937</v>
      </c>
      <c r="L17" s="95">
        <v>-0.543714</v>
      </c>
      <c r="M17" s="95">
        <v>-0.537574</v>
      </c>
      <c r="N17" s="95">
        <v>-0.535912</v>
      </c>
      <c r="O17" s="95">
        <v>-0.55172</v>
      </c>
      <c r="P17" s="95">
        <v>-0.568813</v>
      </c>
      <c r="Q17" s="96">
        <v>-0.594074</v>
      </c>
      <c r="R17" s="96">
        <v>-0.633272</v>
      </c>
      <c r="S17" s="101">
        <v>-0.441201</v>
      </c>
      <c r="T17" s="95">
        <v>0</v>
      </c>
      <c r="U17" s="95">
        <v>0</v>
      </c>
      <c r="V17" s="95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-0.022237</v>
      </c>
      <c r="AC17" s="106">
        <v>-0.488816</v>
      </c>
      <c r="AD17" s="106">
        <v>-0.55206</v>
      </c>
      <c r="AE17" s="106">
        <v>-0.566631</v>
      </c>
      <c r="AF17" s="55"/>
      <c r="AG17" s="73"/>
    </row>
    <row r="18" spans="1:33" ht="23.25">
      <c r="A18" s="9"/>
      <c r="B18" s="95"/>
      <c r="C18" s="95"/>
      <c r="D18" s="95"/>
      <c r="E18" s="95"/>
      <c r="F18" s="95"/>
      <c r="G18" s="95"/>
      <c r="H18" s="95"/>
      <c r="I18" s="95"/>
      <c r="J18" s="95"/>
      <c r="K18" s="96"/>
      <c r="L18" s="95"/>
      <c r="M18" s="95"/>
      <c r="N18" s="95"/>
      <c r="O18" s="95"/>
      <c r="P18" s="95"/>
      <c r="Q18" s="95"/>
      <c r="R18" s="95"/>
      <c r="S18" s="96"/>
      <c r="T18" s="95"/>
      <c r="U18" s="95"/>
      <c r="V18" s="95"/>
      <c r="W18" s="106"/>
      <c r="X18" s="106"/>
      <c r="Y18" s="106"/>
      <c r="Z18" s="106"/>
      <c r="AA18" s="106"/>
      <c r="AB18" s="106"/>
      <c r="AC18" s="106"/>
      <c r="AD18" s="106"/>
      <c r="AE18" s="106"/>
      <c r="AF18" s="55"/>
      <c r="AG18" s="73"/>
    </row>
    <row r="19" spans="1:33" ht="23.25">
      <c r="A19" s="9" t="s">
        <v>5</v>
      </c>
      <c r="B19" s="95">
        <v>2.592589</v>
      </c>
      <c r="C19" s="95">
        <v>2.72454</v>
      </c>
      <c r="D19" s="95">
        <v>1.98</v>
      </c>
      <c r="E19" s="95">
        <v>2.167912</v>
      </c>
      <c r="F19" s="95">
        <v>0</v>
      </c>
      <c r="G19" s="95">
        <v>3.147753</v>
      </c>
      <c r="H19" s="95">
        <v>3.091955</v>
      </c>
      <c r="I19" s="95">
        <v>3.215847</v>
      </c>
      <c r="J19" s="95">
        <v>3.21716</v>
      </c>
      <c r="K19" s="96">
        <v>3.19322</v>
      </c>
      <c r="L19" s="95">
        <v>2.800485</v>
      </c>
      <c r="M19" s="95">
        <v>3.104027</v>
      </c>
      <c r="N19" s="95">
        <v>3.302454</v>
      </c>
      <c r="O19" s="95">
        <v>3.412829</v>
      </c>
      <c r="P19" s="95">
        <v>3.189215</v>
      </c>
      <c r="Q19" s="95">
        <v>3.340185</v>
      </c>
      <c r="R19" s="95">
        <v>3.276222</v>
      </c>
      <c r="S19" s="96">
        <v>3.220547</v>
      </c>
      <c r="T19" s="95">
        <v>3.190014</v>
      </c>
      <c r="U19" s="95">
        <v>3.29043</v>
      </c>
      <c r="V19" s="95">
        <v>3.374387</v>
      </c>
      <c r="W19" s="106">
        <v>3.149381</v>
      </c>
      <c r="X19" s="106">
        <v>3.364355</v>
      </c>
      <c r="Y19" s="106">
        <v>3.149381</v>
      </c>
      <c r="Z19" s="106">
        <v>3.43292</v>
      </c>
      <c r="AA19" s="106">
        <v>3.407595</v>
      </c>
      <c r="AB19" s="106">
        <v>3.570543</v>
      </c>
      <c r="AC19" s="106">
        <v>3.586339</v>
      </c>
      <c r="AD19" s="106">
        <v>3.450408</v>
      </c>
      <c r="AE19" s="106">
        <v>3.531429</v>
      </c>
      <c r="AF19" s="55"/>
      <c r="AG19" s="73"/>
    </row>
    <row r="20" spans="1:33" ht="23.25">
      <c r="A20" s="9"/>
      <c r="B20" s="95"/>
      <c r="C20" s="95"/>
      <c r="D20" s="95"/>
      <c r="E20" s="95"/>
      <c r="F20" s="95"/>
      <c r="G20" s="95"/>
      <c r="H20" s="95"/>
      <c r="I20" s="95"/>
      <c r="J20" s="95"/>
      <c r="K20" s="96"/>
      <c r="L20" s="95"/>
      <c r="M20" s="95"/>
      <c r="N20" s="95"/>
      <c r="O20" s="95"/>
      <c r="P20" s="95"/>
      <c r="Q20" s="95"/>
      <c r="R20" s="95"/>
      <c r="S20" s="96"/>
      <c r="T20" s="95"/>
      <c r="U20" s="95"/>
      <c r="V20" s="95"/>
      <c r="W20" s="106"/>
      <c r="X20" s="106"/>
      <c r="Y20" s="106"/>
      <c r="Z20" s="106"/>
      <c r="AA20" s="106"/>
      <c r="AB20" s="106"/>
      <c r="AC20" s="106"/>
      <c r="AD20" s="106"/>
      <c r="AE20" s="106"/>
      <c r="AF20" s="55"/>
      <c r="AG20" s="73"/>
    </row>
    <row r="21" spans="1:33" ht="23.25">
      <c r="A21" s="9" t="s">
        <v>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72"/>
      <c r="AG21" s="73"/>
    </row>
    <row r="22" spans="1:33" ht="23.25">
      <c r="A22" s="9"/>
      <c r="B22" s="95"/>
      <c r="C22" s="95"/>
      <c r="D22" s="95"/>
      <c r="E22" s="95"/>
      <c r="F22" s="95"/>
      <c r="G22" s="95"/>
      <c r="H22" s="95"/>
      <c r="I22" s="95"/>
      <c r="J22" s="95"/>
      <c r="K22" s="96"/>
      <c r="L22" s="95"/>
      <c r="M22" s="95"/>
      <c r="N22" s="95"/>
      <c r="O22" s="95"/>
      <c r="P22" s="95"/>
      <c r="Q22" s="95"/>
      <c r="R22" s="95"/>
      <c r="S22" s="96"/>
      <c r="T22" s="95"/>
      <c r="U22" s="95"/>
      <c r="V22" s="95"/>
      <c r="W22" s="106"/>
      <c r="X22" s="106"/>
      <c r="Y22" s="106"/>
      <c r="Z22" s="106"/>
      <c r="AA22" s="106"/>
      <c r="AB22" s="106"/>
      <c r="AC22" s="106"/>
      <c r="AD22" s="106"/>
      <c r="AE22" s="106"/>
      <c r="AF22" s="55"/>
      <c r="AG22" s="73"/>
    </row>
    <row r="23" spans="1:33" ht="23.25">
      <c r="A23" s="9" t="s">
        <v>7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0.012656</v>
      </c>
      <c r="I23" s="95">
        <v>0</v>
      </c>
      <c r="J23" s="95">
        <v>0</v>
      </c>
      <c r="K23" s="96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6">
        <v>0</v>
      </c>
      <c r="T23" s="95">
        <v>0</v>
      </c>
      <c r="U23" s="95">
        <v>0</v>
      </c>
      <c r="V23" s="95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72"/>
      <c r="AG23" s="73"/>
    </row>
    <row r="24" spans="1:33" ht="23.25">
      <c r="A24" s="9"/>
      <c r="B24" s="95"/>
      <c r="C24" s="95"/>
      <c r="D24" s="95"/>
      <c r="E24" s="95"/>
      <c r="F24" s="95"/>
      <c r="G24" s="95"/>
      <c r="H24" s="95"/>
      <c r="I24" s="95"/>
      <c r="J24" s="95"/>
      <c r="K24" s="96"/>
      <c r="L24" s="95"/>
      <c r="M24" s="95"/>
      <c r="N24" s="95"/>
      <c r="O24" s="95"/>
      <c r="P24" s="95"/>
      <c r="Q24" s="95"/>
      <c r="R24" s="55"/>
      <c r="S24" s="55"/>
      <c r="T24" s="55"/>
      <c r="U24" s="55"/>
      <c r="V24" s="55"/>
      <c r="W24" s="17"/>
      <c r="X24" s="17"/>
      <c r="Y24" s="17"/>
      <c r="Z24" s="17"/>
      <c r="AA24" s="17"/>
      <c r="AB24" s="17"/>
      <c r="AC24" s="17"/>
      <c r="AD24" s="17"/>
      <c r="AE24" s="17"/>
      <c r="AF24" s="73"/>
      <c r="AG24" s="73" t="s">
        <v>36</v>
      </c>
    </row>
    <row r="25" spans="1:33" ht="24" thickBot="1">
      <c r="A25" s="9"/>
      <c r="B25" s="76">
        <f aca="true" t="shared" si="1" ref="B25:Q25">SUM(B15:B24)</f>
        <v>17.429060999999997</v>
      </c>
      <c r="C25" s="76">
        <f t="shared" si="1"/>
        <v>17.789848</v>
      </c>
      <c r="D25" s="76">
        <f t="shared" si="1"/>
        <v>17.555689</v>
      </c>
      <c r="E25" s="76">
        <f t="shared" si="1"/>
        <v>16.294149</v>
      </c>
      <c r="F25" s="76">
        <f t="shared" si="1"/>
        <v>14.842781</v>
      </c>
      <c r="G25" s="76">
        <f t="shared" si="1"/>
        <v>18.472307999999998</v>
      </c>
      <c r="H25" s="76">
        <f t="shared" si="1"/>
        <v>18.375971</v>
      </c>
      <c r="I25" s="76">
        <f t="shared" si="1"/>
        <v>16.458131</v>
      </c>
      <c r="J25" s="76">
        <f t="shared" si="1"/>
        <v>16.929429</v>
      </c>
      <c r="K25" s="76">
        <f t="shared" si="1"/>
        <v>17.720382</v>
      </c>
      <c r="L25" s="76">
        <f t="shared" si="1"/>
        <v>16.924163</v>
      </c>
      <c r="M25" s="76">
        <f t="shared" si="1"/>
        <v>17.041325</v>
      </c>
      <c r="N25" s="76">
        <f t="shared" si="1"/>
        <v>18.430769</v>
      </c>
      <c r="O25" s="76">
        <f t="shared" si="1"/>
        <v>18.414154</v>
      </c>
      <c r="P25" s="76">
        <f t="shared" si="1"/>
        <v>18.135403</v>
      </c>
      <c r="Q25" s="76">
        <f t="shared" si="1"/>
        <v>18.754440000000002</v>
      </c>
      <c r="R25" s="76">
        <f aca="true" t="shared" si="2" ref="R25:AE25">SUM(R15:R24)</f>
        <v>17.693726</v>
      </c>
      <c r="S25" s="76">
        <f t="shared" si="2"/>
        <v>16.884061000000003</v>
      </c>
      <c r="T25" s="76">
        <f t="shared" si="2"/>
        <v>17.842594000000002</v>
      </c>
      <c r="U25" s="76">
        <f t="shared" si="2"/>
        <v>15.912269</v>
      </c>
      <c r="V25" s="76">
        <f t="shared" si="2"/>
        <v>18.400267</v>
      </c>
      <c r="W25" s="76">
        <f t="shared" si="2"/>
        <v>18.078564999999998</v>
      </c>
      <c r="X25" s="76">
        <f t="shared" si="2"/>
        <v>17.563839</v>
      </c>
      <c r="Y25" s="76">
        <f t="shared" si="2"/>
        <v>17.764633</v>
      </c>
      <c r="Z25" s="76">
        <f t="shared" si="2"/>
        <v>17.280702</v>
      </c>
      <c r="AA25" s="76">
        <f t="shared" si="2"/>
        <v>17.453651999999998</v>
      </c>
      <c r="AB25" s="76">
        <f t="shared" si="2"/>
        <v>17.607927999999998</v>
      </c>
      <c r="AC25" s="76">
        <f t="shared" si="2"/>
        <v>18.956885</v>
      </c>
      <c r="AD25" s="76">
        <f t="shared" si="2"/>
        <v>18.162656</v>
      </c>
      <c r="AE25" s="76">
        <f t="shared" si="2"/>
        <v>18.993631</v>
      </c>
      <c r="AF25" s="76"/>
      <c r="AG25" s="74">
        <f>SUM(B25:AF25)/30</f>
        <v>17.605447033333338</v>
      </c>
    </row>
    <row r="26" spans="1:33" ht="23.25">
      <c r="A26" s="25" t="s">
        <v>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73"/>
    </row>
    <row r="27" spans="1:33" ht="23.25">
      <c r="A27" s="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73"/>
    </row>
    <row r="28" spans="1:33" ht="23.25">
      <c r="A28" s="15" t="s">
        <v>9</v>
      </c>
      <c r="B28" s="89">
        <v>18.78</v>
      </c>
      <c r="C28" s="89">
        <v>17.73</v>
      </c>
      <c r="D28" s="89">
        <v>19.11</v>
      </c>
      <c r="E28" s="89">
        <v>16.5</v>
      </c>
      <c r="F28" s="89">
        <v>19</v>
      </c>
      <c r="G28" s="89">
        <v>17.1</v>
      </c>
      <c r="H28" s="89">
        <v>18.7</v>
      </c>
      <c r="I28" s="89">
        <v>16.7</v>
      </c>
      <c r="J28" s="89">
        <v>18.05</v>
      </c>
      <c r="K28" s="89">
        <v>18.02</v>
      </c>
      <c r="L28" s="89">
        <v>18.2</v>
      </c>
      <c r="M28" s="89">
        <v>16.25</v>
      </c>
      <c r="N28" s="89">
        <v>18.67</v>
      </c>
      <c r="O28" s="89">
        <v>16.85</v>
      </c>
      <c r="P28" s="89">
        <v>17.2</v>
      </c>
      <c r="Q28" s="89">
        <v>18.65</v>
      </c>
      <c r="R28" s="89">
        <v>17.57</v>
      </c>
      <c r="S28" s="89">
        <v>18.72</v>
      </c>
      <c r="T28" s="89">
        <v>17.77</v>
      </c>
      <c r="U28" s="89">
        <v>18.2</v>
      </c>
      <c r="V28" s="89">
        <v>17.63</v>
      </c>
      <c r="W28" s="89">
        <v>18.41</v>
      </c>
      <c r="X28" s="89">
        <v>17.86</v>
      </c>
      <c r="Y28" s="89">
        <v>19.29</v>
      </c>
      <c r="Z28" s="89">
        <v>19.37</v>
      </c>
      <c r="AA28" s="89">
        <v>18.47</v>
      </c>
      <c r="AB28" s="89">
        <v>19.26</v>
      </c>
      <c r="AC28" s="89">
        <v>16.79</v>
      </c>
      <c r="AD28" s="89">
        <v>17.27</v>
      </c>
      <c r="AE28" s="89">
        <v>16.97</v>
      </c>
      <c r="AF28" s="55"/>
      <c r="AG28" s="73"/>
    </row>
    <row r="29" spans="1:33" ht="23.25">
      <c r="A29" s="15" t="s">
        <v>10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55"/>
      <c r="AG29" s="73"/>
    </row>
    <row r="30" spans="1:33" ht="23.25">
      <c r="A30" s="15" t="s">
        <v>26</v>
      </c>
      <c r="B30" s="108">
        <v>42</v>
      </c>
      <c r="C30" s="108">
        <v>62</v>
      </c>
      <c r="D30" s="108">
        <v>41</v>
      </c>
      <c r="E30" s="108">
        <v>48</v>
      </c>
      <c r="F30" s="108">
        <v>43</v>
      </c>
      <c r="G30" s="108">
        <v>50</v>
      </c>
      <c r="H30" s="108">
        <v>41</v>
      </c>
      <c r="I30" s="108">
        <v>41</v>
      </c>
      <c r="J30" s="108">
        <v>56</v>
      </c>
      <c r="K30" s="108">
        <v>46</v>
      </c>
      <c r="L30" s="108">
        <v>50</v>
      </c>
      <c r="M30" s="108">
        <v>45</v>
      </c>
      <c r="N30" s="108">
        <v>43</v>
      </c>
      <c r="O30" s="108">
        <v>43</v>
      </c>
      <c r="P30" s="108">
        <v>49</v>
      </c>
      <c r="Q30" s="108">
        <v>48</v>
      </c>
      <c r="R30" s="108">
        <v>50</v>
      </c>
      <c r="S30" s="108">
        <v>47</v>
      </c>
      <c r="T30" s="108">
        <v>45</v>
      </c>
      <c r="U30" s="108">
        <v>43</v>
      </c>
      <c r="V30" s="108">
        <v>47</v>
      </c>
      <c r="W30" s="108">
        <v>42</v>
      </c>
      <c r="X30" s="108">
        <v>43</v>
      </c>
      <c r="Y30" s="108">
        <v>42</v>
      </c>
      <c r="Z30" s="108">
        <v>43</v>
      </c>
      <c r="AA30" s="108">
        <v>44</v>
      </c>
      <c r="AB30" s="108">
        <v>44</v>
      </c>
      <c r="AC30" s="108">
        <v>45</v>
      </c>
      <c r="AD30" s="108">
        <v>36</v>
      </c>
      <c r="AE30" s="108">
        <v>41</v>
      </c>
      <c r="AF30" s="55"/>
      <c r="AG30" s="73"/>
    </row>
    <row r="31" spans="1:33" ht="23.25">
      <c r="A31" s="15" t="s">
        <v>25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89">
        <v>0</v>
      </c>
      <c r="AF31" s="55"/>
      <c r="AG31" s="73"/>
    </row>
    <row r="32" spans="1:33" ht="23.25">
      <c r="A32" s="15" t="s">
        <v>27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89">
        <v>0</v>
      </c>
      <c r="AF32" s="55"/>
      <c r="AG32" s="73"/>
    </row>
    <row r="33" spans="1:33" ht="23.25">
      <c r="A33" s="15" t="s">
        <v>28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89">
        <v>0</v>
      </c>
      <c r="AF33" s="55"/>
      <c r="AG33" s="73"/>
    </row>
    <row r="34" spans="1:33" ht="23.25">
      <c r="A34" s="15" t="s">
        <v>18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55"/>
      <c r="AG34" s="73"/>
    </row>
    <row r="35" spans="1:33" ht="23.25">
      <c r="A35" s="15" t="s">
        <v>5</v>
      </c>
      <c r="B35" s="110">
        <v>0.876</v>
      </c>
      <c r="C35" s="110">
        <v>0.715</v>
      </c>
      <c r="D35" s="110">
        <v>0.715</v>
      </c>
      <c r="E35" s="110">
        <v>0.715</v>
      </c>
      <c r="F35" s="110">
        <v>0.102</v>
      </c>
      <c r="G35" s="110">
        <v>0.102</v>
      </c>
      <c r="H35" s="110">
        <v>0.102</v>
      </c>
      <c r="I35" s="110">
        <v>0.102</v>
      </c>
      <c r="J35" s="110">
        <v>0.767</v>
      </c>
      <c r="K35" s="110">
        <v>0.767</v>
      </c>
      <c r="L35" s="110">
        <v>0.713</v>
      </c>
      <c r="M35" s="110">
        <v>0.713</v>
      </c>
      <c r="N35" s="110">
        <v>0.713</v>
      </c>
      <c r="O35" s="110">
        <v>0.713</v>
      </c>
      <c r="P35" s="110">
        <v>0.97</v>
      </c>
      <c r="Q35" s="110">
        <v>0.97</v>
      </c>
      <c r="R35" s="110">
        <v>0.97</v>
      </c>
      <c r="S35" s="110">
        <v>0.97</v>
      </c>
      <c r="T35" s="110">
        <v>0.828</v>
      </c>
      <c r="U35" s="110">
        <v>0.828</v>
      </c>
      <c r="V35" s="110">
        <v>0.828</v>
      </c>
      <c r="W35" s="110">
        <v>0.828</v>
      </c>
      <c r="X35" s="110">
        <v>0.491</v>
      </c>
      <c r="Y35" s="110">
        <v>0.491</v>
      </c>
      <c r="Z35" s="110">
        <v>0.491</v>
      </c>
      <c r="AA35" s="110">
        <v>0.676</v>
      </c>
      <c r="AB35" s="110">
        <v>0.676</v>
      </c>
      <c r="AC35" s="110">
        <v>0.676</v>
      </c>
      <c r="AD35" s="110">
        <v>0.676</v>
      </c>
      <c r="AE35" s="110">
        <v>0.676</v>
      </c>
      <c r="AF35" s="55"/>
      <c r="AG35" s="73"/>
    </row>
    <row r="36" spans="1:33" ht="23.25">
      <c r="A36" s="15" t="s">
        <v>11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55"/>
      <c r="AG36" s="73"/>
    </row>
    <row r="37" spans="1:33" ht="23.25">
      <c r="A37" s="15" t="s">
        <v>7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79"/>
      <c r="AG37" s="73"/>
    </row>
    <row r="38" spans="1:33" ht="23.25">
      <c r="A38" s="9"/>
      <c r="B38" s="55"/>
      <c r="C38" s="55"/>
      <c r="D38" s="73"/>
      <c r="E38" s="55"/>
      <c r="F38" s="73"/>
      <c r="G38" s="73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73" t="s">
        <v>36</v>
      </c>
    </row>
    <row r="39" spans="1:33" ht="24" thickBot="1">
      <c r="A39" s="9"/>
      <c r="B39" s="74">
        <f aca="true" t="shared" si="3" ref="B39:AE39">SUM(B28+B34+B35+B36+B37)</f>
        <v>19.656000000000002</v>
      </c>
      <c r="C39" s="74">
        <f t="shared" si="3"/>
        <v>18.445</v>
      </c>
      <c r="D39" s="74">
        <f t="shared" si="3"/>
        <v>19.825</v>
      </c>
      <c r="E39" s="74">
        <f t="shared" si="3"/>
        <v>17.215</v>
      </c>
      <c r="F39" s="74">
        <f t="shared" si="3"/>
        <v>19.102</v>
      </c>
      <c r="G39" s="74">
        <f t="shared" si="3"/>
        <v>17.202</v>
      </c>
      <c r="H39" s="74">
        <f t="shared" si="3"/>
        <v>18.802</v>
      </c>
      <c r="I39" s="74">
        <f t="shared" si="3"/>
        <v>16.802</v>
      </c>
      <c r="J39" s="74">
        <f t="shared" si="3"/>
        <v>18.817</v>
      </c>
      <c r="K39" s="74">
        <f t="shared" si="3"/>
        <v>18.787</v>
      </c>
      <c r="L39" s="74">
        <f t="shared" si="3"/>
        <v>18.913</v>
      </c>
      <c r="M39" s="74">
        <f t="shared" si="3"/>
        <v>16.963</v>
      </c>
      <c r="N39" s="74">
        <f t="shared" si="3"/>
        <v>19.383000000000003</v>
      </c>
      <c r="O39" s="74">
        <f t="shared" si="3"/>
        <v>17.563000000000002</v>
      </c>
      <c r="P39" s="74">
        <f t="shared" si="3"/>
        <v>18.169999999999998</v>
      </c>
      <c r="Q39" s="74">
        <f t="shared" si="3"/>
        <v>19.619999999999997</v>
      </c>
      <c r="R39" s="74">
        <f t="shared" si="3"/>
        <v>18.54</v>
      </c>
      <c r="S39" s="74">
        <f t="shared" si="3"/>
        <v>19.689999999999998</v>
      </c>
      <c r="T39" s="74">
        <f t="shared" si="3"/>
        <v>18.598</v>
      </c>
      <c r="U39" s="74">
        <f t="shared" si="3"/>
        <v>19.028</v>
      </c>
      <c r="V39" s="74">
        <f t="shared" si="3"/>
        <v>18.458</v>
      </c>
      <c r="W39" s="74">
        <f t="shared" si="3"/>
        <v>19.238</v>
      </c>
      <c r="X39" s="74">
        <f t="shared" si="3"/>
        <v>18.351</v>
      </c>
      <c r="Y39" s="74">
        <f t="shared" si="3"/>
        <v>19.781</v>
      </c>
      <c r="Z39" s="74">
        <f t="shared" si="3"/>
        <v>19.861</v>
      </c>
      <c r="AA39" s="74">
        <f t="shared" si="3"/>
        <v>19.145999999999997</v>
      </c>
      <c r="AB39" s="74">
        <f t="shared" si="3"/>
        <v>19.936</v>
      </c>
      <c r="AC39" s="74">
        <f t="shared" si="3"/>
        <v>17.465999999999998</v>
      </c>
      <c r="AD39" s="74">
        <f t="shared" si="3"/>
        <v>17.945999999999998</v>
      </c>
      <c r="AE39" s="74">
        <f t="shared" si="3"/>
        <v>17.645999999999997</v>
      </c>
      <c r="AF39" s="74"/>
      <c r="AG39" s="74">
        <f>SUM(B39:AF39)/30</f>
        <v>18.631666666666668</v>
      </c>
    </row>
    <row r="40" spans="1:33" ht="23.25">
      <c r="A40" s="10" t="s">
        <v>12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73"/>
    </row>
    <row r="41" spans="1:33" ht="23.25">
      <c r="A41" s="10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73"/>
    </row>
    <row r="42" spans="1:33" ht="23.25">
      <c r="A42" s="9" t="s">
        <v>13</v>
      </c>
      <c r="B42" s="95">
        <v>2</v>
      </c>
      <c r="C42" s="95">
        <v>2</v>
      </c>
      <c r="D42" s="95">
        <v>2.1</v>
      </c>
      <c r="E42" s="95">
        <v>1.9</v>
      </c>
      <c r="F42" s="95">
        <v>1.8</v>
      </c>
      <c r="G42" s="95">
        <v>1.5</v>
      </c>
      <c r="H42" s="95">
        <v>1.9</v>
      </c>
      <c r="I42" s="95">
        <v>2</v>
      </c>
      <c r="J42" s="95">
        <v>1.7</v>
      </c>
      <c r="K42" s="95">
        <v>2.2</v>
      </c>
      <c r="L42" s="95">
        <v>1.7</v>
      </c>
      <c r="M42" s="95">
        <v>2</v>
      </c>
      <c r="N42" s="95">
        <v>1.6</v>
      </c>
      <c r="O42" s="95">
        <v>2.4</v>
      </c>
      <c r="P42" s="95">
        <v>1.8</v>
      </c>
      <c r="Q42" s="95">
        <v>2.2</v>
      </c>
      <c r="R42" s="95">
        <v>2.1</v>
      </c>
      <c r="S42" s="95">
        <v>2.2</v>
      </c>
      <c r="T42" s="95">
        <v>1.7</v>
      </c>
      <c r="U42" s="95">
        <v>1</v>
      </c>
      <c r="V42" s="95">
        <v>1.8</v>
      </c>
      <c r="W42" s="95">
        <v>2</v>
      </c>
      <c r="X42" s="95">
        <v>2.3</v>
      </c>
      <c r="Y42" s="95">
        <v>2.3</v>
      </c>
      <c r="Z42" s="95">
        <v>2.2</v>
      </c>
      <c r="AA42" s="95">
        <v>1.9</v>
      </c>
      <c r="AB42" s="11">
        <v>2</v>
      </c>
      <c r="AC42" s="11">
        <v>2</v>
      </c>
      <c r="AD42" s="11">
        <v>2.1</v>
      </c>
      <c r="AE42" s="11">
        <v>1.7</v>
      </c>
      <c r="AF42" s="72"/>
      <c r="AG42" s="73"/>
    </row>
    <row r="43" spans="1:33" ht="23.25">
      <c r="A43" s="9" t="s">
        <v>38</v>
      </c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5"/>
      <c r="M43" s="95"/>
      <c r="N43" s="95"/>
      <c r="O43" s="95"/>
      <c r="P43" s="95"/>
      <c r="Q43" s="95"/>
      <c r="R43" s="95"/>
      <c r="S43" s="96"/>
      <c r="T43" s="95"/>
      <c r="U43" s="95"/>
      <c r="V43" s="95"/>
      <c r="W43" s="95"/>
      <c r="X43" s="95"/>
      <c r="Y43" s="95"/>
      <c r="Z43" s="95"/>
      <c r="AA43" s="95"/>
      <c r="AB43" s="11"/>
      <c r="AC43" s="11"/>
      <c r="AD43" s="11"/>
      <c r="AE43" s="11"/>
      <c r="AF43" s="72"/>
      <c r="AG43" s="73"/>
    </row>
    <row r="44" spans="1:33" ht="23.25">
      <c r="A44" s="9" t="s">
        <v>4</v>
      </c>
      <c r="B44" s="95">
        <v>1.7</v>
      </c>
      <c r="C44" s="95">
        <v>1.8</v>
      </c>
      <c r="D44" s="95">
        <v>1.8</v>
      </c>
      <c r="E44" s="95">
        <v>1.7</v>
      </c>
      <c r="F44" s="95">
        <v>1.7</v>
      </c>
      <c r="G44" s="95">
        <v>1.7</v>
      </c>
      <c r="H44" s="95">
        <v>1.7</v>
      </c>
      <c r="I44" s="95">
        <v>1.8</v>
      </c>
      <c r="J44" s="95">
        <v>1.8</v>
      </c>
      <c r="K44" s="95">
        <v>2.2</v>
      </c>
      <c r="L44" s="95">
        <v>1.7</v>
      </c>
      <c r="M44" s="95">
        <v>1.8</v>
      </c>
      <c r="N44" s="95">
        <v>1.7</v>
      </c>
      <c r="O44" s="95">
        <v>1.8</v>
      </c>
      <c r="P44" s="95">
        <v>1.8</v>
      </c>
      <c r="Q44" s="95">
        <v>1.7</v>
      </c>
      <c r="R44" s="95">
        <v>1.7</v>
      </c>
      <c r="S44" s="95">
        <v>2.1</v>
      </c>
      <c r="T44" s="95">
        <v>2.6</v>
      </c>
      <c r="U44" s="95">
        <v>2.7</v>
      </c>
      <c r="V44" s="95">
        <v>2.7</v>
      </c>
      <c r="W44" s="95">
        <v>1.7</v>
      </c>
      <c r="X44" s="95">
        <v>1.8</v>
      </c>
      <c r="Y44" s="95">
        <v>2.1</v>
      </c>
      <c r="Z44" s="95">
        <v>2.5</v>
      </c>
      <c r="AA44" s="95">
        <v>2</v>
      </c>
      <c r="AB44" s="11">
        <v>2</v>
      </c>
      <c r="AC44" s="11">
        <v>1.5</v>
      </c>
      <c r="AD44" s="11">
        <v>1.7</v>
      </c>
      <c r="AE44" s="11">
        <v>1.7</v>
      </c>
      <c r="AF44" s="72"/>
      <c r="AG44" s="73"/>
    </row>
    <row r="45" spans="1:33" ht="23.25">
      <c r="A45" s="9"/>
      <c r="B45" s="95"/>
      <c r="C45" s="95"/>
      <c r="D45" s="95"/>
      <c r="E45" s="95"/>
      <c r="F45" s="95"/>
      <c r="G45" s="95"/>
      <c r="H45" s="95"/>
      <c r="I45" s="95"/>
      <c r="J45" s="95"/>
      <c r="K45" s="96"/>
      <c r="L45" s="95"/>
      <c r="M45" s="95"/>
      <c r="N45" s="95"/>
      <c r="O45" s="95"/>
      <c r="P45" s="95"/>
      <c r="Q45" s="95"/>
      <c r="R45" s="95"/>
      <c r="S45" s="96"/>
      <c r="T45" s="95"/>
      <c r="U45" s="95"/>
      <c r="V45" s="95"/>
      <c r="W45" s="95"/>
      <c r="X45" s="95"/>
      <c r="Y45" s="95"/>
      <c r="Z45" s="95"/>
      <c r="AA45" s="95"/>
      <c r="AB45" s="11"/>
      <c r="AC45" s="11"/>
      <c r="AD45" s="11"/>
      <c r="AE45" s="11"/>
      <c r="AF45" s="55"/>
      <c r="AG45" s="73"/>
    </row>
    <row r="46" spans="1:33" ht="23.25">
      <c r="A46" s="9" t="s">
        <v>14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11">
        <v>0</v>
      </c>
      <c r="AC46" s="11">
        <v>0</v>
      </c>
      <c r="AD46" s="11">
        <v>0</v>
      </c>
      <c r="AE46" s="11">
        <v>0</v>
      </c>
      <c r="AF46" s="55"/>
      <c r="AG46" s="73"/>
    </row>
    <row r="47" spans="1:33" ht="23.25">
      <c r="A47" s="9"/>
      <c r="B47" s="95"/>
      <c r="C47" s="95"/>
      <c r="D47" s="95"/>
      <c r="E47" s="95"/>
      <c r="F47" s="95"/>
      <c r="G47" s="95"/>
      <c r="H47" s="95"/>
      <c r="I47" s="95"/>
      <c r="J47" s="95"/>
      <c r="K47" s="96"/>
      <c r="L47" s="95"/>
      <c r="M47" s="95"/>
      <c r="N47" s="95"/>
      <c r="O47" s="95"/>
      <c r="P47" s="95"/>
      <c r="Q47" s="95"/>
      <c r="R47" s="95"/>
      <c r="S47" s="96"/>
      <c r="T47" s="95"/>
      <c r="U47" s="95"/>
      <c r="V47" s="95"/>
      <c r="W47" s="95"/>
      <c r="X47" s="95"/>
      <c r="Y47" s="95"/>
      <c r="Z47" s="95"/>
      <c r="AA47" s="95"/>
      <c r="AB47" s="11"/>
      <c r="AC47" s="11"/>
      <c r="AD47" s="11"/>
      <c r="AE47" s="11"/>
      <c r="AF47" s="55"/>
      <c r="AG47" s="73"/>
    </row>
    <row r="48" spans="1:33" ht="23.25">
      <c r="A48" s="9" t="s">
        <v>11</v>
      </c>
      <c r="B48" s="103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95">
        <v>0</v>
      </c>
      <c r="Z48" s="95">
        <v>0</v>
      </c>
      <c r="AA48" s="95">
        <v>0</v>
      </c>
      <c r="AB48" s="26">
        <v>0</v>
      </c>
      <c r="AC48" s="26">
        <v>0</v>
      </c>
      <c r="AD48" s="26">
        <v>0</v>
      </c>
      <c r="AE48" s="26">
        <v>0</v>
      </c>
      <c r="AF48" s="55"/>
      <c r="AG48" s="73"/>
    </row>
    <row r="49" spans="1:33" ht="23.25">
      <c r="A49" s="9"/>
      <c r="B49" s="78"/>
      <c r="C49" s="78"/>
      <c r="D49" s="73"/>
      <c r="E49" s="55"/>
      <c r="F49" s="73"/>
      <c r="G49" s="73"/>
      <c r="H49" s="73"/>
      <c r="I49" s="55"/>
      <c r="J49" s="55"/>
      <c r="K49" s="73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73" t="s">
        <v>36</v>
      </c>
    </row>
    <row r="50" spans="1:33" ht="24" thickBot="1">
      <c r="A50" s="9"/>
      <c r="B50" s="74">
        <f aca="true" t="shared" si="4" ref="B50:AD50">SUM(B42:B48)</f>
        <v>3.7</v>
      </c>
      <c r="C50" s="74">
        <f t="shared" si="4"/>
        <v>3.8</v>
      </c>
      <c r="D50" s="74">
        <f t="shared" si="4"/>
        <v>3.9000000000000004</v>
      </c>
      <c r="E50" s="74">
        <f t="shared" si="4"/>
        <v>3.5999999999999996</v>
      </c>
      <c r="F50" s="74">
        <f t="shared" si="4"/>
        <v>3.5</v>
      </c>
      <c r="G50" s="74">
        <f t="shared" si="4"/>
        <v>3.2</v>
      </c>
      <c r="H50" s="74">
        <f t="shared" si="4"/>
        <v>3.5999999999999996</v>
      </c>
      <c r="I50" s="74">
        <f t="shared" si="4"/>
        <v>3.8</v>
      </c>
      <c r="J50" s="74">
        <f t="shared" si="4"/>
        <v>3.5</v>
      </c>
      <c r="K50" s="74">
        <f t="shared" si="4"/>
        <v>4.4</v>
      </c>
      <c r="L50" s="74">
        <f t="shared" si="4"/>
        <v>3.4</v>
      </c>
      <c r="M50" s="74">
        <f t="shared" si="4"/>
        <v>3.8</v>
      </c>
      <c r="N50" s="74">
        <f t="shared" si="4"/>
        <v>3.3</v>
      </c>
      <c r="O50" s="74">
        <f t="shared" si="4"/>
        <v>4.2</v>
      </c>
      <c r="P50" s="74">
        <f t="shared" si="4"/>
        <v>3.6</v>
      </c>
      <c r="Q50" s="74">
        <f t="shared" si="4"/>
        <v>3.9000000000000004</v>
      </c>
      <c r="R50" s="74">
        <f t="shared" si="4"/>
        <v>3.8</v>
      </c>
      <c r="S50" s="74">
        <f t="shared" si="4"/>
        <v>4.300000000000001</v>
      </c>
      <c r="T50" s="74">
        <f t="shared" si="4"/>
        <v>4.3</v>
      </c>
      <c r="U50" s="74">
        <f t="shared" si="4"/>
        <v>3.7</v>
      </c>
      <c r="V50" s="74">
        <f t="shared" si="4"/>
        <v>4.5</v>
      </c>
      <c r="W50" s="74">
        <f t="shared" si="4"/>
        <v>3.7</v>
      </c>
      <c r="X50" s="74">
        <f t="shared" si="4"/>
        <v>4.1</v>
      </c>
      <c r="Y50" s="74">
        <f t="shared" si="4"/>
        <v>4.4</v>
      </c>
      <c r="Z50" s="74">
        <f t="shared" si="4"/>
        <v>4.7</v>
      </c>
      <c r="AA50" s="74">
        <f t="shared" si="4"/>
        <v>3.9</v>
      </c>
      <c r="AB50" s="74">
        <f t="shared" si="4"/>
        <v>4</v>
      </c>
      <c r="AC50" s="74">
        <f t="shared" si="4"/>
        <v>3.5</v>
      </c>
      <c r="AD50" s="74">
        <f t="shared" si="4"/>
        <v>3.8</v>
      </c>
      <c r="AE50" s="74">
        <f>SUM(AE42:AE48)</f>
        <v>3.4</v>
      </c>
      <c r="AF50" s="74"/>
      <c r="AG50" s="74">
        <f>SUM(B50:AF50)/30</f>
        <v>3.8433333333333333</v>
      </c>
    </row>
    <row r="51" spans="1:33" ht="23.25">
      <c r="A51" s="10" t="s">
        <v>15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3"/>
    </row>
    <row r="52" spans="1:33" ht="23.25">
      <c r="A52" s="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73" t="s">
        <v>36</v>
      </c>
    </row>
    <row r="53" spans="1:33" ht="24" thickBot="1">
      <c r="A53" s="9" t="s">
        <v>4</v>
      </c>
      <c r="B53" s="58">
        <v>0.4</v>
      </c>
      <c r="C53" s="58">
        <v>0.4</v>
      </c>
      <c r="D53" s="58">
        <v>0.5</v>
      </c>
      <c r="E53" s="58">
        <v>0.5</v>
      </c>
      <c r="F53" s="58">
        <v>0.4</v>
      </c>
      <c r="G53" s="58">
        <v>0.4</v>
      </c>
      <c r="H53" s="58">
        <v>0.3</v>
      </c>
      <c r="I53" s="58">
        <v>0.5</v>
      </c>
      <c r="J53" s="58">
        <v>0.4</v>
      </c>
      <c r="K53" s="58">
        <v>0.5</v>
      </c>
      <c r="L53" s="58">
        <v>0.4</v>
      </c>
      <c r="M53" s="58">
        <v>0.4</v>
      </c>
      <c r="N53" s="58">
        <v>0.3</v>
      </c>
      <c r="O53" s="58">
        <v>0.3</v>
      </c>
      <c r="P53" s="58">
        <v>0.5</v>
      </c>
      <c r="Q53" s="58">
        <v>0.9</v>
      </c>
      <c r="R53" s="58">
        <v>0.5</v>
      </c>
      <c r="S53" s="58">
        <v>0.6</v>
      </c>
      <c r="T53" s="58">
        <v>0.6</v>
      </c>
      <c r="U53" s="58">
        <v>0.6</v>
      </c>
      <c r="V53" s="58">
        <v>0.7</v>
      </c>
      <c r="W53" s="58">
        <v>0.6</v>
      </c>
      <c r="X53" s="58">
        <v>0.6</v>
      </c>
      <c r="Y53" s="58">
        <v>0.6</v>
      </c>
      <c r="Z53" s="58">
        <v>0.7</v>
      </c>
      <c r="AA53" s="58">
        <v>0.6</v>
      </c>
      <c r="AB53" s="58">
        <v>0.3</v>
      </c>
      <c r="AC53" s="58">
        <v>0.5</v>
      </c>
      <c r="AD53" s="58">
        <v>0.6</v>
      </c>
      <c r="AE53" s="58">
        <v>0.6</v>
      </c>
      <c r="AF53" s="58"/>
      <c r="AG53" s="74">
        <f>SUM(B53:AF53)/30</f>
        <v>0.5066666666666666</v>
      </c>
    </row>
    <row r="54" spans="1:33" ht="23.25">
      <c r="A54" s="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73"/>
    </row>
    <row r="55" spans="1:33" ht="23.25">
      <c r="A55" s="9" t="s">
        <v>16</v>
      </c>
      <c r="B55" s="55">
        <f aca="true" t="shared" si="5" ref="B55:AE55">SUM(B12+B25+B39+B50+B53)</f>
        <v>58.48506100000001</v>
      </c>
      <c r="C55" s="55">
        <f t="shared" si="5"/>
        <v>57.234848</v>
      </c>
      <c r="D55" s="55">
        <f t="shared" si="5"/>
        <v>56.880689</v>
      </c>
      <c r="E55" s="55">
        <f t="shared" si="5"/>
        <v>54.209149000000004</v>
      </c>
      <c r="F55" s="55">
        <f t="shared" si="5"/>
        <v>53.04478099999999</v>
      </c>
      <c r="G55" s="55">
        <f t="shared" si="5"/>
        <v>54.974308</v>
      </c>
      <c r="H55" s="55">
        <f t="shared" si="5"/>
        <v>59.277970999999994</v>
      </c>
      <c r="I55" s="55">
        <f t="shared" si="5"/>
        <v>52.560131</v>
      </c>
      <c r="J55" s="55">
        <f t="shared" si="5"/>
        <v>55.546428999999996</v>
      </c>
      <c r="K55" s="55">
        <f t="shared" si="5"/>
        <v>58.907382</v>
      </c>
      <c r="L55" s="55">
        <f t="shared" si="5"/>
        <v>56.03716299999999</v>
      </c>
      <c r="M55" s="55">
        <f t="shared" si="5"/>
        <v>53.104324999999996</v>
      </c>
      <c r="N55" s="55">
        <f t="shared" si="5"/>
        <v>56.913768999999995</v>
      </c>
      <c r="O55" s="55">
        <f t="shared" si="5"/>
        <v>55.977154</v>
      </c>
      <c r="P55" s="55">
        <f t="shared" si="5"/>
        <v>54.805403000000005</v>
      </c>
      <c r="Q55" s="55">
        <f t="shared" si="5"/>
        <v>59.17444</v>
      </c>
      <c r="R55" s="55">
        <f t="shared" si="5"/>
        <v>58.733726</v>
      </c>
      <c r="S55" s="55">
        <f t="shared" si="5"/>
        <v>58.374061000000005</v>
      </c>
      <c r="T55" s="55">
        <f t="shared" si="5"/>
        <v>57.740593999999994</v>
      </c>
      <c r="U55" s="55">
        <f t="shared" si="5"/>
        <v>56.240269000000005</v>
      </c>
      <c r="V55" s="55">
        <f t="shared" si="5"/>
        <v>58.758267000000004</v>
      </c>
      <c r="W55" s="55">
        <f t="shared" si="5"/>
        <v>59.016565</v>
      </c>
      <c r="X55" s="55">
        <f t="shared" si="5"/>
        <v>57.114839</v>
      </c>
      <c r="Y55" s="55">
        <f t="shared" si="5"/>
        <v>62.245633</v>
      </c>
      <c r="Z55" s="55">
        <f t="shared" si="5"/>
        <v>62.84170200000001</v>
      </c>
      <c r="AA55" s="55">
        <f t="shared" si="5"/>
        <v>55.59965199999999</v>
      </c>
      <c r="AB55" s="55">
        <f t="shared" si="5"/>
        <v>59.24392799999999</v>
      </c>
      <c r="AC55" s="55">
        <f t="shared" si="5"/>
        <v>57.02288499999999</v>
      </c>
      <c r="AD55" s="55">
        <f t="shared" si="5"/>
        <v>55.708656</v>
      </c>
      <c r="AE55" s="55">
        <f t="shared" si="5"/>
        <v>58.039631</v>
      </c>
      <c r="AF55" s="55"/>
      <c r="AG55" s="55"/>
    </row>
    <row r="56" spans="1:33" ht="23.25">
      <c r="A56" s="9"/>
      <c r="B56" s="55"/>
      <c r="C56" s="7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73"/>
    </row>
    <row r="57" spans="1:33" ht="23.25">
      <c r="A57" s="9" t="s">
        <v>17</v>
      </c>
      <c r="B57" s="79">
        <f>-SUM(B21+B23+B36+B37+B46+B48)</f>
        <v>0</v>
      </c>
      <c r="C57" s="79">
        <f aca="true" t="shared" si="6" ref="C57:AE57">-SUM(C21+C23+C36+C37+C46+C48)</f>
        <v>0</v>
      </c>
      <c r="D57" s="79">
        <f t="shared" si="6"/>
        <v>0</v>
      </c>
      <c r="E57" s="79">
        <f t="shared" si="6"/>
        <v>0</v>
      </c>
      <c r="F57" s="79">
        <f t="shared" si="6"/>
        <v>0</v>
      </c>
      <c r="G57" s="79">
        <f t="shared" si="6"/>
        <v>0</v>
      </c>
      <c r="H57" s="79">
        <f t="shared" si="6"/>
        <v>-0.012656</v>
      </c>
      <c r="I57" s="79">
        <f t="shared" si="6"/>
        <v>0</v>
      </c>
      <c r="J57" s="79">
        <f t="shared" si="6"/>
        <v>0</v>
      </c>
      <c r="K57" s="79">
        <f t="shared" si="6"/>
        <v>0</v>
      </c>
      <c r="L57" s="79">
        <f t="shared" si="6"/>
        <v>0</v>
      </c>
      <c r="M57" s="79">
        <f t="shared" si="6"/>
        <v>0</v>
      </c>
      <c r="N57" s="79">
        <f t="shared" si="6"/>
        <v>0</v>
      </c>
      <c r="O57" s="79">
        <f t="shared" si="6"/>
        <v>0</v>
      </c>
      <c r="P57" s="79">
        <f t="shared" si="6"/>
        <v>0</v>
      </c>
      <c r="Q57" s="79">
        <f t="shared" si="6"/>
        <v>0</v>
      </c>
      <c r="R57" s="79">
        <f t="shared" si="6"/>
        <v>0</v>
      </c>
      <c r="S57" s="79">
        <f t="shared" si="6"/>
        <v>0</v>
      </c>
      <c r="T57" s="79">
        <f t="shared" si="6"/>
        <v>0</v>
      </c>
      <c r="U57" s="79">
        <f t="shared" si="6"/>
        <v>0</v>
      </c>
      <c r="V57" s="79">
        <f t="shared" si="6"/>
        <v>0</v>
      </c>
      <c r="W57" s="79">
        <f t="shared" si="6"/>
        <v>0</v>
      </c>
      <c r="X57" s="79">
        <f t="shared" si="6"/>
        <v>0</v>
      </c>
      <c r="Y57" s="79">
        <f t="shared" si="6"/>
        <v>0</v>
      </c>
      <c r="Z57" s="79">
        <f t="shared" si="6"/>
        <v>0</v>
      </c>
      <c r="AA57" s="79">
        <f t="shared" si="6"/>
        <v>0</v>
      </c>
      <c r="AB57" s="79">
        <f t="shared" si="6"/>
        <v>0</v>
      </c>
      <c r="AC57" s="79">
        <f t="shared" si="6"/>
        <v>0</v>
      </c>
      <c r="AD57" s="79">
        <f t="shared" si="6"/>
        <v>0</v>
      </c>
      <c r="AE57" s="79">
        <f t="shared" si="6"/>
        <v>0</v>
      </c>
      <c r="AF57" s="79"/>
      <c r="AG57" s="73"/>
    </row>
    <row r="58" spans="1:33" ht="23.25">
      <c r="A58" s="9"/>
      <c r="B58" s="55"/>
      <c r="C58" s="55"/>
      <c r="D58" s="80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73" t="s">
        <v>36</v>
      </c>
    </row>
    <row r="59" spans="1:33" ht="24" thickBot="1">
      <c r="A59" s="10" t="s">
        <v>23</v>
      </c>
      <c r="B59" s="74">
        <f aca="true" t="shared" si="7" ref="B59:AE59">SUM(B55:B57)</f>
        <v>58.48506100000001</v>
      </c>
      <c r="C59" s="74">
        <f t="shared" si="7"/>
        <v>57.234848</v>
      </c>
      <c r="D59" s="74">
        <f t="shared" si="7"/>
        <v>56.880689</v>
      </c>
      <c r="E59" s="74">
        <f t="shared" si="7"/>
        <v>54.209149000000004</v>
      </c>
      <c r="F59" s="74">
        <f t="shared" si="7"/>
        <v>53.04478099999999</v>
      </c>
      <c r="G59" s="74">
        <f t="shared" si="7"/>
        <v>54.974308</v>
      </c>
      <c r="H59" s="74">
        <f t="shared" si="7"/>
        <v>59.265314999999994</v>
      </c>
      <c r="I59" s="74">
        <f t="shared" si="7"/>
        <v>52.560131</v>
      </c>
      <c r="J59" s="74">
        <f t="shared" si="7"/>
        <v>55.546428999999996</v>
      </c>
      <c r="K59" s="74">
        <f t="shared" si="7"/>
        <v>58.907382</v>
      </c>
      <c r="L59" s="74">
        <f t="shared" si="7"/>
        <v>56.03716299999999</v>
      </c>
      <c r="M59" s="74">
        <f t="shared" si="7"/>
        <v>53.104324999999996</v>
      </c>
      <c r="N59" s="74">
        <f t="shared" si="7"/>
        <v>56.913768999999995</v>
      </c>
      <c r="O59" s="74">
        <f t="shared" si="7"/>
        <v>55.977154</v>
      </c>
      <c r="P59" s="74">
        <f t="shared" si="7"/>
        <v>54.805403000000005</v>
      </c>
      <c r="Q59" s="74">
        <f t="shared" si="7"/>
        <v>59.17444</v>
      </c>
      <c r="R59" s="74">
        <f t="shared" si="7"/>
        <v>58.733726</v>
      </c>
      <c r="S59" s="74">
        <f t="shared" si="7"/>
        <v>58.374061000000005</v>
      </c>
      <c r="T59" s="74">
        <f t="shared" si="7"/>
        <v>57.740593999999994</v>
      </c>
      <c r="U59" s="74">
        <f t="shared" si="7"/>
        <v>56.240269000000005</v>
      </c>
      <c r="V59" s="74">
        <f t="shared" si="7"/>
        <v>58.758267000000004</v>
      </c>
      <c r="W59" s="74">
        <f t="shared" si="7"/>
        <v>59.016565</v>
      </c>
      <c r="X59" s="74">
        <f t="shared" si="7"/>
        <v>57.114839</v>
      </c>
      <c r="Y59" s="74">
        <f t="shared" si="7"/>
        <v>62.245633</v>
      </c>
      <c r="Z59" s="74">
        <f t="shared" si="7"/>
        <v>62.84170200000001</v>
      </c>
      <c r="AA59" s="74">
        <f t="shared" si="7"/>
        <v>55.59965199999999</v>
      </c>
      <c r="AB59" s="74">
        <f t="shared" si="7"/>
        <v>59.24392799999999</v>
      </c>
      <c r="AC59" s="74">
        <f t="shared" si="7"/>
        <v>57.02288499999999</v>
      </c>
      <c r="AD59" s="74">
        <f t="shared" si="7"/>
        <v>55.708656</v>
      </c>
      <c r="AE59" s="74">
        <f t="shared" si="7"/>
        <v>58.039631</v>
      </c>
      <c r="AF59" s="74"/>
      <c r="AG59" s="74">
        <f>SUM(B59:AF59)/30</f>
        <v>57.12669183333333</v>
      </c>
    </row>
    <row r="60" spans="1:33" ht="23.25">
      <c r="A60" s="10"/>
      <c r="B60" s="34"/>
      <c r="C60" s="37"/>
      <c r="D60" s="37"/>
      <c r="E60" s="55"/>
      <c r="F60" s="55"/>
      <c r="G60" s="55"/>
      <c r="H60" s="96"/>
      <c r="I60" s="96"/>
      <c r="J60" s="96"/>
      <c r="K60" s="96"/>
      <c r="L60" s="96"/>
      <c r="M60" s="96"/>
      <c r="N60" s="96"/>
      <c r="O60" s="96"/>
      <c r="P60" s="96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</row>
    <row r="61" spans="1:33" ht="23.25">
      <c r="A61" s="9" t="s">
        <v>21</v>
      </c>
      <c r="B61" s="15"/>
      <c r="C61" s="15"/>
      <c r="D61" s="1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96"/>
      <c r="R61" s="96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</sheetData>
  <sheetProtection/>
  <printOptions/>
  <pageMargins left="0.32" right="0.2" top="0.51" bottom="0.34" header="0.5" footer="0.34"/>
  <pageSetup horizontalDpi="300" verticalDpi="300" orientation="landscape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1"/>
  <sheetViews>
    <sheetView zoomScale="50" zoomScaleNormal="50"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8" sqref="AF8:AF10"/>
    </sheetView>
  </sheetViews>
  <sheetFormatPr defaultColWidth="8.88671875" defaultRowHeight="15"/>
  <cols>
    <col min="1" max="1" width="30.77734375" style="0" customWidth="1"/>
    <col min="2" max="32" width="9.21484375" style="0" bestFit="1" customWidth="1"/>
  </cols>
  <sheetData>
    <row r="1" spans="1:33" ht="20.25">
      <c r="A1" s="111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ht="20.25">
      <c r="A2" s="111">
        <v>39576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ht="23.25">
      <c r="A3" s="113" t="s">
        <v>22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16"/>
      <c r="AB3" s="115"/>
      <c r="AC3" s="115"/>
      <c r="AD3" s="115"/>
      <c r="AE3" s="115"/>
      <c r="AF3" s="115"/>
      <c r="AG3" s="115"/>
    </row>
    <row r="4" spans="1:36" ht="23.25">
      <c r="A4" s="37"/>
      <c r="B4" s="48" t="s">
        <v>29</v>
      </c>
      <c r="C4" s="48" t="s">
        <v>30</v>
      </c>
      <c r="D4" s="48" t="s">
        <v>31</v>
      </c>
      <c r="E4" s="48" t="s">
        <v>31</v>
      </c>
      <c r="F4" s="48" t="s">
        <v>32</v>
      </c>
      <c r="G4" s="48" t="s">
        <v>29</v>
      </c>
      <c r="H4" s="48" t="s">
        <v>33</v>
      </c>
      <c r="I4" s="48" t="s">
        <v>29</v>
      </c>
      <c r="J4" s="48" t="s">
        <v>30</v>
      </c>
      <c r="K4" s="48" t="s">
        <v>31</v>
      </c>
      <c r="L4" s="48" t="s">
        <v>31</v>
      </c>
      <c r="M4" s="48" t="s">
        <v>32</v>
      </c>
      <c r="N4" s="48" t="s">
        <v>29</v>
      </c>
      <c r="O4" s="48" t="s">
        <v>33</v>
      </c>
      <c r="P4" s="48" t="s">
        <v>29</v>
      </c>
      <c r="Q4" s="48" t="s">
        <v>30</v>
      </c>
      <c r="R4" s="48" t="s">
        <v>31</v>
      </c>
      <c r="S4" s="48" t="s">
        <v>31</v>
      </c>
      <c r="T4" s="48" t="s">
        <v>32</v>
      </c>
      <c r="U4" s="48" t="s">
        <v>29</v>
      </c>
      <c r="V4" s="48" t="s">
        <v>33</v>
      </c>
      <c r="W4" s="48" t="s">
        <v>29</v>
      </c>
      <c r="X4" s="48" t="s">
        <v>30</v>
      </c>
      <c r="Y4" s="48" t="s">
        <v>31</v>
      </c>
      <c r="Z4" s="48" t="s">
        <v>31</v>
      </c>
      <c r="AA4" s="48" t="s">
        <v>32</v>
      </c>
      <c r="AB4" s="48" t="s">
        <v>29</v>
      </c>
      <c r="AC4" s="48" t="s">
        <v>33</v>
      </c>
      <c r="AD4" s="48" t="s">
        <v>29</v>
      </c>
      <c r="AE4" s="48" t="s">
        <v>30</v>
      </c>
      <c r="AF4" s="48" t="s">
        <v>31</v>
      </c>
      <c r="AG4" s="48"/>
      <c r="AH4" s="48"/>
      <c r="AI4" s="48"/>
      <c r="AJ4" s="48"/>
    </row>
    <row r="5" spans="1:33" ht="23.25">
      <c r="A5" s="15"/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50">
        <v>16</v>
      </c>
      <c r="R5" s="50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  <c r="Y5" s="51">
        <v>24</v>
      </c>
      <c r="Z5" s="50">
        <v>25</v>
      </c>
      <c r="AA5" s="50">
        <v>26</v>
      </c>
      <c r="AB5" s="50">
        <v>27</v>
      </c>
      <c r="AC5" s="50">
        <v>28</v>
      </c>
      <c r="AD5" s="50">
        <v>29</v>
      </c>
      <c r="AE5" s="50">
        <v>30</v>
      </c>
      <c r="AF5" s="50">
        <v>31</v>
      </c>
      <c r="AG5" s="50"/>
    </row>
    <row r="6" spans="1:33" ht="23.25">
      <c r="A6" s="25" t="s">
        <v>0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53"/>
      <c r="Q6" s="54"/>
      <c r="R6" s="54"/>
      <c r="S6" s="48"/>
      <c r="T6" s="48"/>
      <c r="U6" s="48"/>
      <c r="V6" s="48"/>
      <c r="W6" s="48"/>
      <c r="X6" s="48"/>
      <c r="Y6" s="48"/>
      <c r="Z6" s="54"/>
      <c r="AA6" s="54"/>
      <c r="AB6" s="54"/>
      <c r="AC6" s="54"/>
      <c r="AD6" s="54"/>
      <c r="AE6" s="54"/>
      <c r="AF6" s="54"/>
      <c r="AG6" s="54"/>
    </row>
    <row r="7" spans="1:33" ht="23.25">
      <c r="A7" s="15"/>
      <c r="B7" s="48"/>
      <c r="C7" s="48"/>
      <c r="D7" s="48"/>
      <c r="E7" s="48"/>
      <c r="F7" s="48"/>
      <c r="G7" s="48"/>
      <c r="H7" s="48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3.25">
      <c r="A8" s="15" t="s">
        <v>1</v>
      </c>
      <c r="B8" s="89">
        <v>4</v>
      </c>
      <c r="C8" s="89">
        <v>2.5</v>
      </c>
      <c r="D8" s="89">
        <v>4.1</v>
      </c>
      <c r="E8" s="89">
        <v>4.1</v>
      </c>
      <c r="F8" s="89">
        <v>4.4</v>
      </c>
      <c r="G8" s="89">
        <v>4.1</v>
      </c>
      <c r="H8" s="89">
        <v>4.1</v>
      </c>
      <c r="I8" s="89">
        <v>4.3</v>
      </c>
      <c r="J8" s="89">
        <v>4.3</v>
      </c>
      <c r="K8" s="89">
        <v>4</v>
      </c>
      <c r="L8" s="89">
        <v>4.3</v>
      </c>
      <c r="M8" s="89">
        <v>0.7</v>
      </c>
      <c r="N8" s="89">
        <v>3.2</v>
      </c>
      <c r="O8" s="89">
        <v>3.7</v>
      </c>
      <c r="P8" s="89">
        <v>3.1</v>
      </c>
      <c r="Q8" s="89">
        <v>2</v>
      </c>
      <c r="R8" s="89">
        <v>3.8</v>
      </c>
      <c r="S8" s="89">
        <v>3.8</v>
      </c>
      <c r="T8" s="89">
        <v>4</v>
      </c>
      <c r="U8" s="89">
        <v>4.1</v>
      </c>
      <c r="V8" s="89">
        <v>3.3</v>
      </c>
      <c r="W8" s="89">
        <v>0.9</v>
      </c>
      <c r="X8" s="89">
        <v>4.2</v>
      </c>
      <c r="Y8" s="89">
        <v>4.9</v>
      </c>
      <c r="Z8" s="89">
        <v>3.8</v>
      </c>
      <c r="AA8" s="54">
        <v>3.8</v>
      </c>
      <c r="AB8" s="54">
        <v>4.3</v>
      </c>
      <c r="AC8" s="54">
        <v>3</v>
      </c>
      <c r="AD8" s="54">
        <v>0</v>
      </c>
      <c r="AE8" s="54">
        <v>3</v>
      </c>
      <c r="AF8" s="54">
        <v>3</v>
      </c>
      <c r="AG8" s="55"/>
    </row>
    <row r="9" spans="1:33" ht="23.25">
      <c r="A9" s="15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54"/>
      <c r="AB9" s="54"/>
      <c r="AC9" s="54"/>
      <c r="AD9" s="54"/>
      <c r="AE9" s="54"/>
      <c r="AF9" s="54"/>
      <c r="AG9" s="55"/>
    </row>
    <row r="10" spans="1:33" ht="23.25">
      <c r="A10" s="15" t="s">
        <v>2</v>
      </c>
      <c r="B10" s="91">
        <v>13.3</v>
      </c>
      <c r="C10" s="91">
        <v>13.1</v>
      </c>
      <c r="D10" s="91">
        <v>13.5</v>
      </c>
      <c r="E10" s="92">
        <v>13.4</v>
      </c>
      <c r="F10" s="92">
        <v>14.7</v>
      </c>
      <c r="G10" s="92">
        <v>11.2</v>
      </c>
      <c r="H10" s="92">
        <v>14.2</v>
      </c>
      <c r="I10" s="91">
        <v>16.1</v>
      </c>
      <c r="J10" s="91">
        <v>12.5</v>
      </c>
      <c r="K10" s="91">
        <v>13.5</v>
      </c>
      <c r="L10" s="91">
        <v>13.5</v>
      </c>
      <c r="M10" s="91">
        <v>13.4</v>
      </c>
      <c r="N10" s="91">
        <v>12.9</v>
      </c>
      <c r="O10" s="91">
        <v>13.7</v>
      </c>
      <c r="P10" s="91">
        <v>16.2</v>
      </c>
      <c r="Q10" s="91">
        <v>14.2</v>
      </c>
      <c r="R10" s="91">
        <v>12.2</v>
      </c>
      <c r="S10" s="91">
        <v>13.5</v>
      </c>
      <c r="T10" s="91">
        <v>13.5</v>
      </c>
      <c r="U10" s="91">
        <v>13.8</v>
      </c>
      <c r="V10" s="91">
        <v>13.4</v>
      </c>
      <c r="W10" s="91">
        <v>13.8</v>
      </c>
      <c r="X10" s="91">
        <v>12.5</v>
      </c>
      <c r="Y10" s="91">
        <v>14.5</v>
      </c>
      <c r="Z10" s="92">
        <v>12.9</v>
      </c>
      <c r="AA10" s="56">
        <v>11.9</v>
      </c>
      <c r="AB10" s="56">
        <v>14.2</v>
      </c>
      <c r="AC10" s="56">
        <v>17.8</v>
      </c>
      <c r="AD10" s="56">
        <v>13.3</v>
      </c>
      <c r="AE10" s="56">
        <v>17.8</v>
      </c>
      <c r="AF10" s="56">
        <v>17.8</v>
      </c>
      <c r="AG10" s="73"/>
    </row>
    <row r="11" spans="1:33" ht="23.25">
      <c r="A11" s="15"/>
      <c r="B11" s="73"/>
      <c r="C11" s="73"/>
      <c r="D11" s="73"/>
      <c r="E11" s="55"/>
      <c r="F11" s="55"/>
      <c r="G11" s="55"/>
      <c r="H11" s="55"/>
      <c r="I11" s="55"/>
      <c r="J11" s="73"/>
      <c r="K11" s="7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73"/>
      <c r="AG11" s="73" t="s">
        <v>36</v>
      </c>
    </row>
    <row r="12" spans="1:33" ht="24" thickBot="1">
      <c r="A12" s="15"/>
      <c r="B12" s="74">
        <f aca="true" t="shared" si="0" ref="B12:AF12">SUM(B8:B10)</f>
        <v>17.3</v>
      </c>
      <c r="C12" s="74">
        <f t="shared" si="0"/>
        <v>15.6</v>
      </c>
      <c r="D12" s="74">
        <f t="shared" si="0"/>
        <v>17.6</v>
      </c>
      <c r="E12" s="74">
        <f t="shared" si="0"/>
        <v>17.5</v>
      </c>
      <c r="F12" s="74">
        <f t="shared" si="0"/>
        <v>19.1</v>
      </c>
      <c r="G12" s="74">
        <f t="shared" si="0"/>
        <v>15.299999999999999</v>
      </c>
      <c r="H12" s="74">
        <f t="shared" si="0"/>
        <v>18.299999999999997</v>
      </c>
      <c r="I12" s="74">
        <f t="shared" si="0"/>
        <v>20.400000000000002</v>
      </c>
      <c r="J12" s="74">
        <f t="shared" si="0"/>
        <v>16.8</v>
      </c>
      <c r="K12" s="74">
        <f t="shared" si="0"/>
        <v>17.5</v>
      </c>
      <c r="L12" s="74">
        <f t="shared" si="0"/>
        <v>17.8</v>
      </c>
      <c r="M12" s="74">
        <f t="shared" si="0"/>
        <v>14.1</v>
      </c>
      <c r="N12" s="74">
        <f t="shared" si="0"/>
        <v>16.1</v>
      </c>
      <c r="O12" s="74">
        <f t="shared" si="0"/>
        <v>17.4</v>
      </c>
      <c r="P12" s="74">
        <f t="shared" si="0"/>
        <v>19.3</v>
      </c>
      <c r="Q12" s="74">
        <f t="shared" si="0"/>
        <v>16.2</v>
      </c>
      <c r="R12" s="74">
        <f t="shared" si="0"/>
        <v>16</v>
      </c>
      <c r="S12" s="74">
        <f t="shared" si="0"/>
        <v>17.3</v>
      </c>
      <c r="T12" s="74">
        <f t="shared" si="0"/>
        <v>17.5</v>
      </c>
      <c r="U12" s="74">
        <f t="shared" si="0"/>
        <v>17.9</v>
      </c>
      <c r="V12" s="74">
        <f t="shared" si="0"/>
        <v>16.7</v>
      </c>
      <c r="W12" s="74">
        <f t="shared" si="0"/>
        <v>14.700000000000001</v>
      </c>
      <c r="X12" s="74">
        <f t="shared" si="0"/>
        <v>16.7</v>
      </c>
      <c r="Y12" s="74">
        <f t="shared" si="0"/>
        <v>19.4</v>
      </c>
      <c r="Z12" s="74">
        <f t="shared" si="0"/>
        <v>16.7</v>
      </c>
      <c r="AA12" s="74">
        <f t="shared" si="0"/>
        <v>15.7</v>
      </c>
      <c r="AB12" s="74">
        <f t="shared" si="0"/>
        <v>18.5</v>
      </c>
      <c r="AC12" s="74">
        <f t="shared" si="0"/>
        <v>20.8</v>
      </c>
      <c r="AD12" s="74">
        <f t="shared" si="0"/>
        <v>13.3</v>
      </c>
      <c r="AE12" s="74">
        <f t="shared" si="0"/>
        <v>20.8</v>
      </c>
      <c r="AF12" s="74">
        <f t="shared" si="0"/>
        <v>20.8</v>
      </c>
      <c r="AG12" s="74">
        <f>SUM(B12:AF12)/31</f>
        <v>17.390322580645158</v>
      </c>
    </row>
    <row r="13" spans="1:33" ht="23.25">
      <c r="A13" s="25" t="s">
        <v>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73"/>
    </row>
    <row r="14" spans="1:33" ht="23.25">
      <c r="A14" s="1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7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73"/>
    </row>
    <row r="15" spans="1:33" ht="23.25">
      <c r="A15" s="15" t="s">
        <v>20</v>
      </c>
      <c r="B15" s="117">
        <v>14.590921</v>
      </c>
      <c r="C15" s="117">
        <v>14.838502</v>
      </c>
      <c r="D15" s="117">
        <v>15.454486</v>
      </c>
      <c r="E15" s="117">
        <v>16.18405</v>
      </c>
      <c r="F15" s="117">
        <v>16.145651</v>
      </c>
      <c r="G15" s="117">
        <v>16.037746</v>
      </c>
      <c r="H15" s="117">
        <v>16.510152</v>
      </c>
      <c r="I15" s="117">
        <v>16.053469</v>
      </c>
      <c r="J15" s="107">
        <v>14.262355</v>
      </c>
      <c r="K15" s="107">
        <v>14.359707</v>
      </c>
      <c r="L15" s="107">
        <v>15.557536</v>
      </c>
      <c r="M15" s="107">
        <v>15.82132</v>
      </c>
      <c r="N15" s="107">
        <v>13.388577</v>
      </c>
      <c r="O15" s="107">
        <v>14.955651</v>
      </c>
      <c r="P15" s="107">
        <v>15.324775</v>
      </c>
      <c r="Q15" s="107">
        <v>14.937905</v>
      </c>
      <c r="R15" s="107">
        <v>15.104242</v>
      </c>
      <c r="S15" s="107">
        <v>15.450513</v>
      </c>
      <c r="T15" s="107">
        <v>15.628873</v>
      </c>
      <c r="U15" s="107">
        <v>15.580504</v>
      </c>
      <c r="V15" s="107">
        <v>15.707172</v>
      </c>
      <c r="W15" s="107">
        <v>14.949375</v>
      </c>
      <c r="X15" s="107">
        <v>14.928047</v>
      </c>
      <c r="Y15" s="107">
        <v>15.420966</v>
      </c>
      <c r="Z15" s="107">
        <v>15.551637</v>
      </c>
      <c r="AA15" s="107">
        <v>15.076844</v>
      </c>
      <c r="AB15" s="107">
        <v>17.120297</v>
      </c>
      <c r="AC15" s="107">
        <v>15.756584</v>
      </c>
      <c r="AD15" s="107">
        <v>14.643443</v>
      </c>
      <c r="AE15" s="107">
        <v>15.762695</v>
      </c>
      <c r="AF15" s="107">
        <v>16.152541</v>
      </c>
      <c r="AG15" s="73"/>
    </row>
    <row r="16" spans="1:33" ht="23.25">
      <c r="A16" s="15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73"/>
    </row>
    <row r="17" spans="1:33" ht="23.25">
      <c r="A17" s="28" t="s">
        <v>34</v>
      </c>
      <c r="B17" s="107">
        <v>-0.563435</v>
      </c>
      <c r="C17" s="107">
        <v>-0.412166</v>
      </c>
      <c r="D17" s="107">
        <v>-0.461157</v>
      </c>
      <c r="E17" s="107">
        <v>-0.464124</v>
      </c>
      <c r="F17" s="107">
        <v>-0.472</v>
      </c>
      <c r="G17" s="107">
        <v>-0.475</v>
      </c>
      <c r="H17" s="107">
        <v>-0.536834</v>
      </c>
      <c r="I17" s="107">
        <v>-0.54</v>
      </c>
      <c r="J17" s="107">
        <v>-0.536269</v>
      </c>
      <c r="K17" s="107">
        <v>-0.539091</v>
      </c>
      <c r="L17" s="107">
        <v>-0.540561</v>
      </c>
      <c r="M17" s="107">
        <v>0</v>
      </c>
      <c r="N17" s="107">
        <v>0</v>
      </c>
      <c r="O17" s="107">
        <v>-0.169703</v>
      </c>
      <c r="P17" s="107">
        <v>-0.466092</v>
      </c>
      <c r="Q17" s="107">
        <v>-0.470615</v>
      </c>
      <c r="R17" s="107">
        <v>-0.452855</v>
      </c>
      <c r="S17" s="107">
        <v>-0.451172</v>
      </c>
      <c r="T17" s="107">
        <v>-0.457158</v>
      </c>
      <c r="U17" s="107">
        <v>-0.460508</v>
      </c>
      <c r="V17" s="107">
        <v>-0.453558</v>
      </c>
      <c r="W17" s="107">
        <v>-0.411429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73"/>
    </row>
    <row r="18" spans="1:33" ht="23.25">
      <c r="A18" s="15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73"/>
    </row>
    <row r="19" spans="1:33" ht="23.25">
      <c r="A19" s="15" t="s">
        <v>5</v>
      </c>
      <c r="B19" s="107">
        <v>3.412968</v>
      </c>
      <c r="C19" s="107">
        <v>3.398726</v>
      </c>
      <c r="D19" s="107">
        <v>3.334791</v>
      </c>
      <c r="E19" s="107">
        <v>3.428906</v>
      </c>
      <c r="F19" s="107">
        <v>3.577408</v>
      </c>
      <c r="G19" s="107">
        <v>3.412292</v>
      </c>
      <c r="H19" s="107">
        <v>3.418554</v>
      </c>
      <c r="I19" s="107">
        <v>3.408284</v>
      </c>
      <c r="J19" s="107">
        <v>3.337377</v>
      </c>
      <c r="K19" s="107">
        <v>3.17101</v>
      </c>
      <c r="L19" s="107">
        <v>3.387215</v>
      </c>
      <c r="M19" s="107">
        <v>3.531905</v>
      </c>
      <c r="N19" s="107">
        <v>3.259663</v>
      </c>
      <c r="O19" s="107">
        <v>3.424</v>
      </c>
      <c r="P19" s="107">
        <v>3.554444</v>
      </c>
      <c r="Q19" s="107">
        <v>3.364918</v>
      </c>
      <c r="R19" s="107">
        <v>3.40053</v>
      </c>
      <c r="S19" s="107">
        <v>3.309021</v>
      </c>
      <c r="T19" s="107">
        <v>3.426525</v>
      </c>
      <c r="U19" s="107">
        <v>3.178795</v>
      </c>
      <c r="V19" s="107">
        <v>3.430769</v>
      </c>
      <c r="W19" s="107">
        <v>3.322</v>
      </c>
      <c r="X19" s="107">
        <v>2.559321</v>
      </c>
      <c r="Y19" s="107">
        <v>4.600194</v>
      </c>
      <c r="Z19" s="107">
        <v>3.428571</v>
      </c>
      <c r="AA19" s="107">
        <v>3.258947</v>
      </c>
      <c r="AB19" s="107">
        <v>3.109497</v>
      </c>
      <c r="AC19" s="107">
        <v>3.478481</v>
      </c>
      <c r="AD19" s="107">
        <v>2.478701</v>
      </c>
      <c r="AE19" s="107">
        <v>3.297058</v>
      </c>
      <c r="AF19" s="107">
        <v>2.239067</v>
      </c>
      <c r="AG19" s="73"/>
    </row>
    <row r="20" spans="1:33" ht="23.25">
      <c r="A20" s="15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73"/>
    </row>
    <row r="21" spans="1:33" ht="23.25">
      <c r="A21" s="15" t="s">
        <v>6</v>
      </c>
      <c r="B21" s="107">
        <v>0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73"/>
    </row>
    <row r="22" spans="1:33" ht="23.25">
      <c r="A22" s="15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73"/>
    </row>
    <row r="23" spans="1:33" ht="23.25">
      <c r="A23" s="15" t="s">
        <v>7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73"/>
    </row>
    <row r="24" spans="1:33" ht="23.25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73"/>
      <c r="AF24" s="73"/>
      <c r="AG24" s="73" t="s">
        <v>36</v>
      </c>
    </row>
    <row r="25" spans="1:33" ht="24" thickBot="1">
      <c r="A25" s="15"/>
      <c r="B25" s="76">
        <f aca="true" t="shared" si="1" ref="B25:AF25">SUM(B15:B24)</f>
        <v>17.440454</v>
      </c>
      <c r="C25" s="76">
        <f t="shared" si="1"/>
        <v>17.825062000000003</v>
      </c>
      <c r="D25" s="76">
        <f t="shared" si="1"/>
        <v>18.32812</v>
      </c>
      <c r="E25" s="76">
        <f t="shared" si="1"/>
        <v>19.148832</v>
      </c>
      <c r="F25" s="76">
        <f t="shared" si="1"/>
        <v>19.251059</v>
      </c>
      <c r="G25" s="76">
        <f t="shared" si="1"/>
        <v>18.975037999999998</v>
      </c>
      <c r="H25" s="76">
        <f t="shared" si="1"/>
        <v>19.391872</v>
      </c>
      <c r="I25" s="76">
        <f t="shared" si="1"/>
        <v>18.921753000000002</v>
      </c>
      <c r="J25" s="76">
        <f t="shared" si="1"/>
        <v>17.063463</v>
      </c>
      <c r="K25" s="76">
        <f t="shared" si="1"/>
        <v>16.991626</v>
      </c>
      <c r="L25" s="76">
        <f t="shared" si="1"/>
        <v>18.40419</v>
      </c>
      <c r="M25" s="76">
        <f t="shared" si="1"/>
        <v>19.353225000000002</v>
      </c>
      <c r="N25" s="76">
        <f t="shared" si="1"/>
        <v>16.64824</v>
      </c>
      <c r="O25" s="76">
        <f t="shared" si="1"/>
        <v>18.209948</v>
      </c>
      <c r="P25" s="76">
        <f t="shared" si="1"/>
        <v>18.413127000000003</v>
      </c>
      <c r="Q25" s="76">
        <f t="shared" si="1"/>
        <v>17.832208</v>
      </c>
      <c r="R25" s="76">
        <f t="shared" si="1"/>
        <v>18.051917</v>
      </c>
      <c r="S25" s="76">
        <f t="shared" si="1"/>
        <v>18.308362000000002</v>
      </c>
      <c r="T25" s="76">
        <f t="shared" si="1"/>
        <v>18.59824</v>
      </c>
      <c r="U25" s="76">
        <f t="shared" si="1"/>
        <v>18.298790999999998</v>
      </c>
      <c r="V25" s="76">
        <f t="shared" si="1"/>
        <v>18.684383</v>
      </c>
      <c r="W25" s="76">
        <f t="shared" si="1"/>
        <v>17.859946</v>
      </c>
      <c r="X25" s="76">
        <f t="shared" si="1"/>
        <v>17.487368</v>
      </c>
      <c r="Y25" s="76">
        <f t="shared" si="1"/>
        <v>20.021160000000002</v>
      </c>
      <c r="Z25" s="76">
        <f t="shared" si="1"/>
        <v>18.980207999999998</v>
      </c>
      <c r="AA25" s="76">
        <f t="shared" si="1"/>
        <v>18.335791</v>
      </c>
      <c r="AB25" s="76">
        <f t="shared" si="1"/>
        <v>20.229794000000002</v>
      </c>
      <c r="AC25" s="76">
        <f t="shared" si="1"/>
        <v>19.235065</v>
      </c>
      <c r="AD25" s="76">
        <f t="shared" si="1"/>
        <v>17.122144</v>
      </c>
      <c r="AE25" s="76">
        <f t="shared" si="1"/>
        <v>19.059753</v>
      </c>
      <c r="AF25" s="76">
        <f t="shared" si="1"/>
        <v>18.391607999999998</v>
      </c>
      <c r="AG25" s="74">
        <f>SUM(B25:AF25)/31</f>
        <v>18.414927322580645</v>
      </c>
    </row>
    <row r="26" spans="1:33" ht="23.25">
      <c r="A26" s="25" t="s">
        <v>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73"/>
    </row>
    <row r="27" spans="1:33" ht="23.25">
      <c r="A27" s="1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73"/>
    </row>
    <row r="28" spans="1:33" ht="23.25">
      <c r="A28" s="15" t="s">
        <v>9</v>
      </c>
      <c r="B28" s="89">
        <v>17.81</v>
      </c>
      <c r="C28" s="89">
        <v>17.61</v>
      </c>
      <c r="D28" s="89">
        <v>16.98</v>
      </c>
      <c r="E28" s="89">
        <v>18.35</v>
      </c>
      <c r="F28" s="89">
        <v>18.64</v>
      </c>
      <c r="G28" s="89">
        <v>16.78</v>
      </c>
      <c r="H28" s="89">
        <v>18.17</v>
      </c>
      <c r="I28" s="89">
        <v>19.51</v>
      </c>
      <c r="J28" s="89">
        <v>16.2</v>
      </c>
      <c r="K28" s="89">
        <v>18.08</v>
      </c>
      <c r="L28" s="89">
        <v>18.56</v>
      </c>
      <c r="M28" s="89">
        <v>15.9</v>
      </c>
      <c r="N28" s="89">
        <v>18.36</v>
      </c>
      <c r="O28" s="89">
        <v>17.01</v>
      </c>
      <c r="P28" s="89">
        <v>17.98</v>
      </c>
      <c r="Q28" s="89">
        <v>15.98</v>
      </c>
      <c r="R28" s="89">
        <v>17.88</v>
      </c>
      <c r="S28" s="89">
        <v>18.09</v>
      </c>
      <c r="T28" s="89">
        <v>17.06</v>
      </c>
      <c r="U28" s="89">
        <v>18.18</v>
      </c>
      <c r="V28" s="89">
        <v>16.99</v>
      </c>
      <c r="W28" s="89">
        <v>18.62</v>
      </c>
      <c r="X28" s="89">
        <v>17.5</v>
      </c>
      <c r="Y28" s="89">
        <v>18.06</v>
      </c>
      <c r="Z28" s="89">
        <v>19.08</v>
      </c>
      <c r="AA28" s="89">
        <v>18.55</v>
      </c>
      <c r="AB28" s="89">
        <v>20.01</v>
      </c>
      <c r="AC28" s="89">
        <v>17.21</v>
      </c>
      <c r="AD28" s="89">
        <v>18.63</v>
      </c>
      <c r="AE28" s="89">
        <v>18.25</v>
      </c>
      <c r="AF28" s="89">
        <v>17.97</v>
      </c>
      <c r="AG28" s="73"/>
    </row>
    <row r="29" spans="1:33" ht="23.25">
      <c r="A29" s="15" t="s">
        <v>10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73"/>
    </row>
    <row r="30" spans="1:33" ht="23.25">
      <c r="A30" s="15" t="s">
        <v>26</v>
      </c>
      <c r="B30" s="108">
        <v>41</v>
      </c>
      <c r="C30" s="108">
        <v>46</v>
      </c>
      <c r="D30" s="108">
        <v>45</v>
      </c>
      <c r="E30" s="108">
        <v>44</v>
      </c>
      <c r="F30" s="108">
        <v>38</v>
      </c>
      <c r="G30" s="108">
        <v>38</v>
      </c>
      <c r="H30" s="108">
        <v>45</v>
      </c>
      <c r="I30" s="108">
        <v>41</v>
      </c>
      <c r="J30" s="108">
        <v>45</v>
      </c>
      <c r="K30" s="108">
        <v>41</v>
      </c>
      <c r="L30" s="108">
        <v>35</v>
      </c>
      <c r="M30" s="108">
        <v>43</v>
      </c>
      <c r="N30" s="108">
        <v>37</v>
      </c>
      <c r="O30" s="108">
        <v>41</v>
      </c>
      <c r="P30" s="108">
        <v>42</v>
      </c>
      <c r="Q30" s="108">
        <v>39</v>
      </c>
      <c r="R30" s="108">
        <v>38</v>
      </c>
      <c r="S30" s="108">
        <v>41</v>
      </c>
      <c r="T30" s="108">
        <v>36</v>
      </c>
      <c r="U30" s="108">
        <v>45</v>
      </c>
      <c r="V30" s="108">
        <v>35</v>
      </c>
      <c r="W30" s="108">
        <v>36</v>
      </c>
      <c r="X30" s="108">
        <v>38</v>
      </c>
      <c r="Y30" s="108">
        <v>42</v>
      </c>
      <c r="Z30" s="108">
        <v>40</v>
      </c>
      <c r="AA30" s="108">
        <v>38</v>
      </c>
      <c r="AB30" s="108">
        <v>40</v>
      </c>
      <c r="AC30" s="108">
        <v>33</v>
      </c>
      <c r="AD30" s="108">
        <v>49</v>
      </c>
      <c r="AE30" s="108">
        <v>45</v>
      </c>
      <c r="AF30" s="108">
        <v>42</v>
      </c>
      <c r="AG30" s="73"/>
    </row>
    <row r="31" spans="1:33" ht="23.25">
      <c r="A31" s="15" t="s">
        <v>25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73"/>
    </row>
    <row r="32" spans="1:33" ht="23.25">
      <c r="A32" s="15" t="s">
        <v>27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73"/>
    </row>
    <row r="33" spans="1:33" ht="23.25">
      <c r="A33" s="15" t="s">
        <v>28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73"/>
    </row>
    <row r="34" spans="1:33" ht="23.25">
      <c r="A34" s="15" t="s">
        <v>18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73"/>
    </row>
    <row r="35" spans="1:33" ht="23.25">
      <c r="A35" s="15" t="s">
        <v>5</v>
      </c>
      <c r="B35" s="110">
        <v>0.8</v>
      </c>
      <c r="C35" s="110">
        <v>0.8</v>
      </c>
      <c r="D35" s="110">
        <v>0.1238</v>
      </c>
      <c r="E35" s="110">
        <v>0.124</v>
      </c>
      <c r="F35" s="110">
        <v>0.124</v>
      </c>
      <c r="G35" s="110">
        <v>0.124</v>
      </c>
      <c r="H35" s="110">
        <v>0.124</v>
      </c>
      <c r="I35" s="110">
        <v>0.116</v>
      </c>
      <c r="J35" s="110">
        <v>0.116</v>
      </c>
      <c r="K35" s="110">
        <v>0.127</v>
      </c>
      <c r="L35" s="110">
        <v>0.127</v>
      </c>
      <c r="M35" s="110">
        <v>0.127</v>
      </c>
      <c r="N35" s="110">
        <v>0.329</v>
      </c>
      <c r="O35" s="110">
        <v>0.329</v>
      </c>
      <c r="P35" s="110">
        <v>0.329</v>
      </c>
      <c r="Q35" s="110">
        <v>0.329</v>
      </c>
      <c r="R35" s="110">
        <v>0.85</v>
      </c>
      <c r="S35" s="110">
        <v>0.85</v>
      </c>
      <c r="T35" s="110">
        <v>0.85</v>
      </c>
      <c r="U35" s="110">
        <v>0.85</v>
      </c>
      <c r="V35" s="110">
        <v>0.85</v>
      </c>
      <c r="W35" s="110">
        <v>0.1212</v>
      </c>
      <c r="X35" s="110">
        <v>0.1212</v>
      </c>
      <c r="Y35" s="110">
        <v>0.1212</v>
      </c>
      <c r="Z35" s="110">
        <v>0.1212</v>
      </c>
      <c r="AA35" s="110">
        <v>0.1212</v>
      </c>
      <c r="AB35" s="110">
        <v>0.1212</v>
      </c>
      <c r="AC35" s="110">
        <v>0.1212</v>
      </c>
      <c r="AD35" s="110">
        <v>0.121</v>
      </c>
      <c r="AE35" s="110">
        <v>0.97</v>
      </c>
      <c r="AF35" s="110">
        <v>0.97</v>
      </c>
      <c r="AG35" s="73"/>
    </row>
    <row r="36" spans="1:33" ht="23.25">
      <c r="A36" s="15" t="s">
        <v>11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73"/>
    </row>
    <row r="37" spans="1:33" ht="23.25">
      <c r="A37" s="15" t="s">
        <v>7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73"/>
    </row>
    <row r="38" spans="1:33" ht="23.25">
      <c r="A38" s="15"/>
      <c r="B38" s="55"/>
      <c r="C38" s="55"/>
      <c r="D38" s="73"/>
      <c r="E38" s="55"/>
      <c r="F38" s="73"/>
      <c r="G38" s="73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73" t="s">
        <v>36</v>
      </c>
    </row>
    <row r="39" spans="1:33" ht="24" thickBot="1">
      <c r="A39" s="15"/>
      <c r="B39" s="74">
        <f aca="true" t="shared" si="2" ref="B39:AF39">SUM(B28+B34+B35+B36+B37)</f>
        <v>18.61</v>
      </c>
      <c r="C39" s="74">
        <f t="shared" si="2"/>
        <v>18.41</v>
      </c>
      <c r="D39" s="74">
        <f t="shared" si="2"/>
        <v>17.1038</v>
      </c>
      <c r="E39" s="74">
        <f t="shared" si="2"/>
        <v>18.474</v>
      </c>
      <c r="F39" s="74">
        <f t="shared" si="2"/>
        <v>18.764</v>
      </c>
      <c r="G39" s="74">
        <f t="shared" si="2"/>
        <v>16.904</v>
      </c>
      <c r="H39" s="74">
        <f t="shared" si="2"/>
        <v>18.294</v>
      </c>
      <c r="I39" s="74">
        <f t="shared" si="2"/>
        <v>19.626</v>
      </c>
      <c r="J39" s="74">
        <f t="shared" si="2"/>
        <v>16.316</v>
      </c>
      <c r="K39" s="74">
        <f t="shared" si="2"/>
        <v>18.206999999999997</v>
      </c>
      <c r="L39" s="74">
        <f t="shared" si="2"/>
        <v>18.686999999999998</v>
      </c>
      <c r="M39" s="74">
        <f t="shared" si="2"/>
        <v>16.027</v>
      </c>
      <c r="N39" s="74">
        <f t="shared" si="2"/>
        <v>18.689</v>
      </c>
      <c r="O39" s="74">
        <f t="shared" si="2"/>
        <v>17.339000000000002</v>
      </c>
      <c r="P39" s="74">
        <f t="shared" si="2"/>
        <v>18.309</v>
      </c>
      <c r="Q39" s="74">
        <f t="shared" si="2"/>
        <v>16.309</v>
      </c>
      <c r="R39" s="74">
        <f t="shared" si="2"/>
        <v>18.73</v>
      </c>
      <c r="S39" s="74">
        <f t="shared" si="2"/>
        <v>18.94</v>
      </c>
      <c r="T39" s="74">
        <f t="shared" si="2"/>
        <v>17.91</v>
      </c>
      <c r="U39" s="74">
        <f t="shared" si="2"/>
        <v>19.03</v>
      </c>
      <c r="V39" s="74">
        <f t="shared" si="2"/>
        <v>17.84</v>
      </c>
      <c r="W39" s="74">
        <f t="shared" si="2"/>
        <v>18.741200000000003</v>
      </c>
      <c r="X39" s="74">
        <f t="shared" si="2"/>
        <v>17.6212</v>
      </c>
      <c r="Y39" s="74">
        <f t="shared" si="2"/>
        <v>18.1812</v>
      </c>
      <c r="Z39" s="74">
        <f t="shared" si="2"/>
        <v>19.2012</v>
      </c>
      <c r="AA39" s="74">
        <f t="shared" si="2"/>
        <v>18.671200000000002</v>
      </c>
      <c r="AB39" s="74">
        <f t="shared" si="2"/>
        <v>20.131200000000003</v>
      </c>
      <c r="AC39" s="74">
        <f t="shared" si="2"/>
        <v>17.331200000000003</v>
      </c>
      <c r="AD39" s="74">
        <f t="shared" si="2"/>
        <v>18.750999999999998</v>
      </c>
      <c r="AE39" s="74">
        <f t="shared" si="2"/>
        <v>19.22</v>
      </c>
      <c r="AF39" s="74">
        <f t="shared" si="2"/>
        <v>18.939999999999998</v>
      </c>
      <c r="AG39" s="74">
        <f>SUM(B39:AF39)/31</f>
        <v>18.235748387096773</v>
      </c>
    </row>
    <row r="40" spans="1:33" ht="23.25">
      <c r="A40" s="25" t="s">
        <v>12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73"/>
    </row>
    <row r="41" spans="1:33" ht="23.25">
      <c r="A41" s="2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73"/>
    </row>
    <row r="42" spans="1:33" ht="23.25">
      <c r="A42" s="15" t="s">
        <v>13</v>
      </c>
      <c r="B42" s="89">
        <v>1.8</v>
      </c>
      <c r="C42" s="89">
        <v>2.1</v>
      </c>
      <c r="D42" s="89">
        <v>2</v>
      </c>
      <c r="E42" s="89">
        <v>1.7</v>
      </c>
      <c r="F42" s="89">
        <v>2</v>
      </c>
      <c r="G42" s="89">
        <v>2.2</v>
      </c>
      <c r="H42" s="89">
        <v>1.8</v>
      </c>
      <c r="I42" s="89">
        <v>1.7</v>
      </c>
      <c r="J42" s="89">
        <v>1.9</v>
      </c>
      <c r="K42" s="89">
        <v>2</v>
      </c>
      <c r="L42" s="89">
        <v>1.9</v>
      </c>
      <c r="M42" s="89">
        <v>2.1</v>
      </c>
      <c r="N42" s="89">
        <v>1.9</v>
      </c>
      <c r="O42" s="89">
        <v>2.3</v>
      </c>
      <c r="P42" s="89">
        <v>2.4</v>
      </c>
      <c r="Q42" s="89">
        <v>2.3</v>
      </c>
      <c r="R42" s="89">
        <v>2.1</v>
      </c>
      <c r="S42" s="89">
        <v>2.3</v>
      </c>
      <c r="T42" s="89">
        <v>2</v>
      </c>
      <c r="U42" s="89">
        <v>2</v>
      </c>
      <c r="V42" s="89">
        <v>2</v>
      </c>
      <c r="W42" s="89">
        <v>3.2</v>
      </c>
      <c r="X42" s="89">
        <v>1.2</v>
      </c>
      <c r="Y42" s="89">
        <v>2.1</v>
      </c>
      <c r="Z42" s="89">
        <v>1.9</v>
      </c>
      <c r="AA42" s="89">
        <v>1.9</v>
      </c>
      <c r="AB42" s="89">
        <v>2.1</v>
      </c>
      <c r="AC42" s="89">
        <v>2.2</v>
      </c>
      <c r="AD42" s="89">
        <v>2.4</v>
      </c>
      <c r="AE42" s="89">
        <v>2</v>
      </c>
      <c r="AF42" s="89">
        <v>2.2</v>
      </c>
      <c r="AG42" s="73"/>
    </row>
    <row r="43" spans="1:33" ht="23.25">
      <c r="A43" s="15" t="s">
        <v>38</v>
      </c>
      <c r="B43" s="89"/>
      <c r="C43" s="89"/>
      <c r="D43" s="89"/>
      <c r="E43" s="89"/>
      <c r="F43" s="89"/>
      <c r="G43" s="89"/>
      <c r="H43" s="89"/>
      <c r="I43" s="118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73">
        <f>SUM(B43:AF43)</f>
        <v>0</v>
      </c>
    </row>
    <row r="44" spans="1:33" ht="23.25">
      <c r="A44" s="15" t="s">
        <v>4</v>
      </c>
      <c r="B44" s="89">
        <v>1.8</v>
      </c>
      <c r="C44" s="89">
        <v>1.8</v>
      </c>
      <c r="D44" s="89">
        <v>1.8</v>
      </c>
      <c r="E44" s="89">
        <v>1.8</v>
      </c>
      <c r="F44" s="89">
        <v>2.3</v>
      </c>
      <c r="G44" s="89">
        <v>2.3</v>
      </c>
      <c r="H44" s="89">
        <v>1.8</v>
      </c>
      <c r="I44" s="89">
        <v>1.8</v>
      </c>
      <c r="J44" s="89">
        <v>1.8</v>
      </c>
      <c r="K44" s="89">
        <v>1.8</v>
      </c>
      <c r="L44" s="89">
        <v>1.8</v>
      </c>
      <c r="M44" s="89">
        <v>1.8</v>
      </c>
      <c r="N44" s="89">
        <v>1.8</v>
      </c>
      <c r="O44" s="89">
        <v>1.8</v>
      </c>
      <c r="P44" s="89">
        <v>1.8</v>
      </c>
      <c r="Q44" s="89">
        <v>1.8</v>
      </c>
      <c r="R44" s="89">
        <v>1.7</v>
      </c>
      <c r="S44" s="89">
        <v>1.8</v>
      </c>
      <c r="T44" s="89">
        <v>1.7</v>
      </c>
      <c r="U44" s="89">
        <v>1.8</v>
      </c>
      <c r="V44" s="89">
        <v>1.8</v>
      </c>
      <c r="W44" s="89">
        <v>1.8</v>
      </c>
      <c r="X44" s="89">
        <v>1.8</v>
      </c>
      <c r="Y44" s="89">
        <v>1.8</v>
      </c>
      <c r="Z44" s="89">
        <v>1.8</v>
      </c>
      <c r="AA44" s="89">
        <v>1.8</v>
      </c>
      <c r="AB44" s="89">
        <v>1.8</v>
      </c>
      <c r="AC44" s="89">
        <v>1.8</v>
      </c>
      <c r="AD44" s="89">
        <v>1.8</v>
      </c>
      <c r="AE44" s="89">
        <v>1.7</v>
      </c>
      <c r="AF44" s="89">
        <v>1.8</v>
      </c>
      <c r="AG44" s="73"/>
    </row>
    <row r="45" spans="1:33" ht="23.25">
      <c r="A45" s="15"/>
      <c r="B45" s="89"/>
      <c r="C45" s="89"/>
      <c r="D45" s="89"/>
      <c r="E45" s="89"/>
      <c r="F45" s="89"/>
      <c r="G45" s="89"/>
      <c r="H45" s="89"/>
      <c r="I45" s="118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73"/>
    </row>
    <row r="46" spans="1:33" ht="23.25">
      <c r="A46" s="15" t="s">
        <v>14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73"/>
    </row>
    <row r="47" spans="1:33" ht="23.25">
      <c r="A47" s="15"/>
      <c r="B47" s="89"/>
      <c r="C47" s="89"/>
      <c r="D47" s="89"/>
      <c r="E47" s="89"/>
      <c r="F47" s="89"/>
      <c r="G47" s="89"/>
      <c r="H47" s="89"/>
      <c r="I47" s="118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73"/>
    </row>
    <row r="48" spans="1:33" ht="23.25">
      <c r="A48" s="15" t="s">
        <v>11</v>
      </c>
      <c r="B48" s="92">
        <v>0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73"/>
    </row>
    <row r="49" spans="1:33" ht="23.25">
      <c r="A49" s="15"/>
      <c r="B49" s="78"/>
      <c r="C49" s="78"/>
      <c r="D49" s="73"/>
      <c r="E49" s="55"/>
      <c r="F49" s="73"/>
      <c r="G49" s="73"/>
      <c r="H49" s="73"/>
      <c r="I49" s="55"/>
      <c r="J49" s="55"/>
      <c r="K49" s="73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73" t="s">
        <v>36</v>
      </c>
    </row>
    <row r="50" spans="1:33" ht="24" thickBot="1">
      <c r="A50" s="15"/>
      <c r="B50" s="74">
        <f aca="true" t="shared" si="3" ref="B50:H50">SUM(B42:B48)</f>
        <v>3.6</v>
      </c>
      <c r="C50" s="74">
        <f t="shared" si="3"/>
        <v>3.9000000000000004</v>
      </c>
      <c r="D50" s="74">
        <f t="shared" si="3"/>
        <v>3.8</v>
      </c>
      <c r="E50" s="74">
        <f t="shared" si="3"/>
        <v>3.5</v>
      </c>
      <c r="F50" s="74">
        <f t="shared" si="3"/>
        <v>4.3</v>
      </c>
      <c r="G50" s="74">
        <f t="shared" si="3"/>
        <v>4.5</v>
      </c>
      <c r="H50" s="74">
        <f t="shared" si="3"/>
        <v>3.6</v>
      </c>
      <c r="I50" s="74">
        <v>0</v>
      </c>
      <c r="J50" s="74">
        <f aca="true" t="shared" si="4" ref="J50:AF50">SUM(J42:J48)</f>
        <v>3.7</v>
      </c>
      <c r="K50" s="74">
        <f t="shared" si="4"/>
        <v>3.8</v>
      </c>
      <c r="L50" s="74">
        <f t="shared" si="4"/>
        <v>3.7</v>
      </c>
      <c r="M50" s="74">
        <f t="shared" si="4"/>
        <v>3.9000000000000004</v>
      </c>
      <c r="N50" s="74">
        <f t="shared" si="4"/>
        <v>3.7</v>
      </c>
      <c r="O50" s="74">
        <f t="shared" si="4"/>
        <v>4.1</v>
      </c>
      <c r="P50" s="74">
        <f t="shared" si="4"/>
        <v>4.2</v>
      </c>
      <c r="Q50" s="74">
        <f t="shared" si="4"/>
        <v>4.1</v>
      </c>
      <c r="R50" s="74">
        <f t="shared" si="4"/>
        <v>3.8</v>
      </c>
      <c r="S50" s="74">
        <f t="shared" si="4"/>
        <v>4.1</v>
      </c>
      <c r="T50" s="74">
        <f t="shared" si="4"/>
        <v>3.7</v>
      </c>
      <c r="U50" s="74">
        <f t="shared" si="4"/>
        <v>3.8</v>
      </c>
      <c r="V50" s="74">
        <f t="shared" si="4"/>
        <v>3.8</v>
      </c>
      <c r="W50" s="74">
        <f t="shared" si="4"/>
        <v>5</v>
      </c>
      <c r="X50" s="74">
        <f t="shared" si="4"/>
        <v>3</v>
      </c>
      <c r="Y50" s="74">
        <f t="shared" si="4"/>
        <v>3.9000000000000004</v>
      </c>
      <c r="Z50" s="74">
        <f t="shared" si="4"/>
        <v>3.7</v>
      </c>
      <c r="AA50" s="74">
        <f t="shared" si="4"/>
        <v>3.7</v>
      </c>
      <c r="AB50" s="74">
        <f t="shared" si="4"/>
        <v>3.9000000000000004</v>
      </c>
      <c r="AC50" s="74">
        <f t="shared" si="4"/>
        <v>4</v>
      </c>
      <c r="AD50" s="74">
        <f t="shared" si="4"/>
        <v>4.2</v>
      </c>
      <c r="AE50" s="74">
        <f t="shared" si="4"/>
        <v>3.7</v>
      </c>
      <c r="AF50" s="74">
        <f t="shared" si="4"/>
        <v>4</v>
      </c>
      <c r="AG50" s="74">
        <f>SUM(B50:AF50)/31</f>
        <v>3.764516129032259</v>
      </c>
    </row>
    <row r="51" spans="1:33" ht="23.25">
      <c r="A51" s="25" t="s">
        <v>15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3"/>
    </row>
    <row r="52" spans="1:33" ht="23.25">
      <c r="A52" s="1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73" t="s">
        <v>36</v>
      </c>
    </row>
    <row r="53" spans="1:33" ht="24" thickBot="1">
      <c r="A53" s="15" t="s">
        <v>4</v>
      </c>
      <c r="B53" s="58">
        <v>0.4</v>
      </c>
      <c r="C53" s="58">
        <v>0.5</v>
      </c>
      <c r="D53" s="58">
        <v>0.5</v>
      </c>
      <c r="E53" s="58">
        <v>0.3</v>
      </c>
      <c r="F53" s="58">
        <v>0.3</v>
      </c>
      <c r="G53" s="58">
        <v>0.5</v>
      </c>
      <c r="H53" s="58">
        <v>0.5</v>
      </c>
      <c r="I53" s="58">
        <v>0.5</v>
      </c>
      <c r="J53" s="58">
        <v>0.5</v>
      </c>
      <c r="K53" s="58">
        <v>0.4</v>
      </c>
      <c r="L53" s="58">
        <v>0.4</v>
      </c>
      <c r="M53" s="58">
        <v>0.4</v>
      </c>
      <c r="N53" s="58">
        <v>0.4</v>
      </c>
      <c r="O53" s="58">
        <v>0.5</v>
      </c>
      <c r="P53" s="58">
        <v>0.5</v>
      </c>
      <c r="Q53" s="58">
        <v>0.5</v>
      </c>
      <c r="R53" s="58">
        <v>0.4</v>
      </c>
      <c r="S53" s="58">
        <v>0.3</v>
      </c>
      <c r="T53" s="58">
        <v>0.4</v>
      </c>
      <c r="U53" s="58">
        <v>0.5</v>
      </c>
      <c r="V53" s="58">
        <v>0.5</v>
      </c>
      <c r="W53" s="58">
        <v>0.5</v>
      </c>
      <c r="X53" s="58">
        <v>0.5</v>
      </c>
      <c r="Y53" s="58">
        <v>0.4</v>
      </c>
      <c r="Z53" s="58">
        <v>0.4</v>
      </c>
      <c r="AA53" s="58">
        <v>0.4</v>
      </c>
      <c r="AB53" s="58">
        <v>0.4</v>
      </c>
      <c r="AC53" s="58">
        <v>0.5</v>
      </c>
      <c r="AD53" s="58">
        <v>0.6</v>
      </c>
      <c r="AE53" s="58">
        <v>0.6</v>
      </c>
      <c r="AF53" s="58">
        <v>0.5</v>
      </c>
      <c r="AG53" s="74">
        <f>SUM(B53:AF53)/31</f>
        <v>0.4516129032258065</v>
      </c>
    </row>
    <row r="54" spans="1:33" ht="23.25">
      <c r="A54" s="1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73"/>
    </row>
    <row r="55" spans="1:33" ht="23.25">
      <c r="A55" s="15" t="s">
        <v>16</v>
      </c>
      <c r="B55" s="55">
        <f aca="true" t="shared" si="5" ref="B55:AF55">SUM(B12+B25+B39+B50+B53)</f>
        <v>57.350454</v>
      </c>
      <c r="C55" s="55">
        <f t="shared" si="5"/>
        <v>56.235062000000006</v>
      </c>
      <c r="D55" s="55">
        <f t="shared" si="5"/>
        <v>57.33192</v>
      </c>
      <c r="E55" s="55">
        <f t="shared" si="5"/>
        <v>58.922832</v>
      </c>
      <c r="F55" s="55">
        <f t="shared" si="5"/>
        <v>61.715059</v>
      </c>
      <c r="G55" s="55">
        <f t="shared" si="5"/>
        <v>56.17903799999999</v>
      </c>
      <c r="H55" s="55">
        <f t="shared" si="5"/>
        <v>60.085872</v>
      </c>
      <c r="I55" s="55">
        <f t="shared" si="5"/>
        <v>59.447753000000006</v>
      </c>
      <c r="J55" s="55">
        <f t="shared" si="5"/>
        <v>54.379463</v>
      </c>
      <c r="K55" s="55">
        <f t="shared" si="5"/>
        <v>56.898625999999986</v>
      </c>
      <c r="L55" s="55">
        <f t="shared" si="5"/>
        <v>58.991189999999996</v>
      </c>
      <c r="M55" s="55">
        <f t="shared" si="5"/>
        <v>53.780225</v>
      </c>
      <c r="N55" s="55">
        <f t="shared" si="5"/>
        <v>55.537240000000004</v>
      </c>
      <c r="O55" s="55">
        <f t="shared" si="5"/>
        <v>57.548948</v>
      </c>
      <c r="P55" s="55">
        <f t="shared" si="5"/>
        <v>60.722127</v>
      </c>
      <c r="Q55" s="55">
        <f t="shared" si="5"/>
        <v>54.941207999999996</v>
      </c>
      <c r="R55" s="55">
        <f t="shared" si="5"/>
        <v>56.981917</v>
      </c>
      <c r="S55" s="55">
        <f t="shared" si="5"/>
        <v>58.948361999999996</v>
      </c>
      <c r="T55" s="55">
        <f t="shared" si="5"/>
        <v>58.10824</v>
      </c>
      <c r="U55" s="55">
        <f t="shared" si="5"/>
        <v>59.528791</v>
      </c>
      <c r="V55" s="55">
        <f t="shared" si="5"/>
        <v>57.524383</v>
      </c>
      <c r="W55" s="55">
        <f t="shared" si="5"/>
        <v>56.801146</v>
      </c>
      <c r="X55" s="55">
        <f t="shared" si="5"/>
        <v>55.308568</v>
      </c>
      <c r="Y55" s="55">
        <f t="shared" si="5"/>
        <v>61.90236</v>
      </c>
      <c r="Z55" s="55">
        <f t="shared" si="5"/>
        <v>58.981407999999995</v>
      </c>
      <c r="AA55" s="55">
        <f t="shared" si="5"/>
        <v>56.806991000000004</v>
      </c>
      <c r="AB55" s="55">
        <f t="shared" si="5"/>
        <v>63.160994</v>
      </c>
      <c r="AC55" s="55">
        <f t="shared" si="5"/>
        <v>61.866265000000006</v>
      </c>
      <c r="AD55" s="55">
        <f t="shared" si="5"/>
        <v>53.973144</v>
      </c>
      <c r="AE55" s="55">
        <f t="shared" si="5"/>
        <v>63.379753</v>
      </c>
      <c r="AF55" s="55">
        <f t="shared" si="5"/>
        <v>62.631608</v>
      </c>
      <c r="AG55" s="73"/>
    </row>
    <row r="56" spans="1:33" ht="23.25">
      <c r="A56" s="15"/>
      <c r="B56" s="55"/>
      <c r="C56" s="7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73"/>
    </row>
    <row r="57" spans="1:33" ht="23.25">
      <c r="A57" s="15" t="s">
        <v>17</v>
      </c>
      <c r="B57" s="79">
        <f>B48+B46+B36+B37+B21+B23</f>
        <v>0</v>
      </c>
      <c r="C57" s="79">
        <f aca="true" t="shared" si="6" ref="C57:AF57">C48+C46+C36+C37+C21+C23</f>
        <v>0</v>
      </c>
      <c r="D57" s="79">
        <f t="shared" si="6"/>
        <v>0</v>
      </c>
      <c r="E57" s="79">
        <f t="shared" si="6"/>
        <v>0</v>
      </c>
      <c r="F57" s="79">
        <f t="shared" si="6"/>
        <v>0</v>
      </c>
      <c r="G57" s="79">
        <f t="shared" si="6"/>
        <v>0</v>
      </c>
      <c r="H57" s="79">
        <f t="shared" si="6"/>
        <v>0</v>
      </c>
      <c r="I57" s="79">
        <f t="shared" si="6"/>
        <v>0</v>
      </c>
      <c r="J57" s="79">
        <f t="shared" si="6"/>
        <v>0</v>
      </c>
      <c r="K57" s="79">
        <f t="shared" si="6"/>
        <v>0</v>
      </c>
      <c r="L57" s="79">
        <f t="shared" si="6"/>
        <v>0</v>
      </c>
      <c r="M57" s="79">
        <f t="shared" si="6"/>
        <v>0</v>
      </c>
      <c r="N57" s="79">
        <f t="shared" si="6"/>
        <v>0</v>
      </c>
      <c r="O57" s="79">
        <f t="shared" si="6"/>
        <v>0</v>
      </c>
      <c r="P57" s="79">
        <f t="shared" si="6"/>
        <v>0</v>
      </c>
      <c r="Q57" s="79">
        <f t="shared" si="6"/>
        <v>0</v>
      </c>
      <c r="R57" s="79">
        <f t="shared" si="6"/>
        <v>0</v>
      </c>
      <c r="S57" s="79">
        <f t="shared" si="6"/>
        <v>0</v>
      </c>
      <c r="T57" s="79">
        <f t="shared" si="6"/>
        <v>0</v>
      </c>
      <c r="U57" s="79">
        <f t="shared" si="6"/>
        <v>0</v>
      </c>
      <c r="V57" s="79">
        <f t="shared" si="6"/>
        <v>0</v>
      </c>
      <c r="W57" s="79">
        <f t="shared" si="6"/>
        <v>0</v>
      </c>
      <c r="X57" s="79">
        <f t="shared" si="6"/>
        <v>0</v>
      </c>
      <c r="Y57" s="79">
        <f t="shared" si="6"/>
        <v>0</v>
      </c>
      <c r="Z57" s="79">
        <f t="shared" si="6"/>
        <v>0</v>
      </c>
      <c r="AA57" s="79">
        <f t="shared" si="6"/>
        <v>0</v>
      </c>
      <c r="AB57" s="79">
        <f t="shared" si="6"/>
        <v>0</v>
      </c>
      <c r="AC57" s="79">
        <f t="shared" si="6"/>
        <v>0</v>
      </c>
      <c r="AD57" s="79">
        <f t="shared" si="6"/>
        <v>0</v>
      </c>
      <c r="AE57" s="79">
        <f t="shared" si="6"/>
        <v>0</v>
      </c>
      <c r="AF57" s="79">
        <f t="shared" si="6"/>
        <v>0</v>
      </c>
      <c r="AG57" s="73"/>
    </row>
    <row r="58" spans="1:33" ht="33.75">
      <c r="A58" s="15"/>
      <c r="B58" s="55"/>
      <c r="C58" s="55"/>
      <c r="D58" s="80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81" t="s">
        <v>36</v>
      </c>
    </row>
    <row r="59" spans="1:33" ht="34.5" thickBot="1">
      <c r="A59" s="25" t="s">
        <v>23</v>
      </c>
      <c r="B59" s="74">
        <f aca="true" t="shared" si="7" ref="B59:AF59">SUM(B55:B57)</f>
        <v>57.350454</v>
      </c>
      <c r="C59" s="74">
        <f t="shared" si="7"/>
        <v>56.235062000000006</v>
      </c>
      <c r="D59" s="74">
        <f t="shared" si="7"/>
        <v>57.33192</v>
      </c>
      <c r="E59" s="74">
        <f t="shared" si="7"/>
        <v>58.922832</v>
      </c>
      <c r="F59" s="74">
        <f t="shared" si="7"/>
        <v>61.715059</v>
      </c>
      <c r="G59" s="74">
        <f t="shared" si="7"/>
        <v>56.17903799999999</v>
      </c>
      <c r="H59" s="74">
        <f t="shared" si="7"/>
        <v>60.085872</v>
      </c>
      <c r="I59" s="74">
        <f t="shared" si="7"/>
        <v>59.447753000000006</v>
      </c>
      <c r="J59" s="74">
        <f t="shared" si="7"/>
        <v>54.379463</v>
      </c>
      <c r="K59" s="74">
        <f t="shared" si="7"/>
        <v>56.898625999999986</v>
      </c>
      <c r="L59" s="74">
        <f t="shared" si="7"/>
        <v>58.991189999999996</v>
      </c>
      <c r="M59" s="74">
        <f t="shared" si="7"/>
        <v>53.780225</v>
      </c>
      <c r="N59" s="74">
        <f t="shared" si="7"/>
        <v>55.537240000000004</v>
      </c>
      <c r="O59" s="74">
        <f t="shared" si="7"/>
        <v>57.548948</v>
      </c>
      <c r="P59" s="74">
        <f t="shared" si="7"/>
        <v>60.722127</v>
      </c>
      <c r="Q59" s="74">
        <f t="shared" si="7"/>
        <v>54.941207999999996</v>
      </c>
      <c r="R59" s="74">
        <f t="shared" si="7"/>
        <v>56.981917</v>
      </c>
      <c r="S59" s="74">
        <f t="shared" si="7"/>
        <v>58.948361999999996</v>
      </c>
      <c r="T59" s="74">
        <f t="shared" si="7"/>
        <v>58.10824</v>
      </c>
      <c r="U59" s="74">
        <f t="shared" si="7"/>
        <v>59.528791</v>
      </c>
      <c r="V59" s="74">
        <f t="shared" si="7"/>
        <v>57.524383</v>
      </c>
      <c r="W59" s="74">
        <f t="shared" si="7"/>
        <v>56.801146</v>
      </c>
      <c r="X59" s="74">
        <f t="shared" si="7"/>
        <v>55.308568</v>
      </c>
      <c r="Y59" s="74">
        <f t="shared" si="7"/>
        <v>61.90236</v>
      </c>
      <c r="Z59" s="74">
        <f t="shared" si="7"/>
        <v>58.981407999999995</v>
      </c>
      <c r="AA59" s="74">
        <f t="shared" si="7"/>
        <v>56.806991000000004</v>
      </c>
      <c r="AB59" s="74">
        <f t="shared" si="7"/>
        <v>63.160994</v>
      </c>
      <c r="AC59" s="74">
        <f t="shared" si="7"/>
        <v>61.866265000000006</v>
      </c>
      <c r="AD59" s="74">
        <f t="shared" si="7"/>
        <v>53.973144</v>
      </c>
      <c r="AE59" s="74">
        <f t="shared" si="7"/>
        <v>63.379753</v>
      </c>
      <c r="AF59" s="74">
        <f t="shared" si="7"/>
        <v>62.631608</v>
      </c>
      <c r="AG59" s="82">
        <f>SUM(B59:AF59)/31</f>
        <v>58.257127322580644</v>
      </c>
    </row>
    <row r="60" spans="1:33" ht="20.25">
      <c r="A60" s="25"/>
      <c r="B60" s="34"/>
      <c r="C60" s="37"/>
      <c r="D60" s="37"/>
      <c r="E60" s="37"/>
      <c r="F60" s="37"/>
      <c r="G60" s="37"/>
      <c r="H60" s="28"/>
      <c r="I60" s="13"/>
      <c r="J60" s="13"/>
      <c r="K60" s="13"/>
      <c r="L60" s="13"/>
      <c r="M60" s="13"/>
      <c r="N60" s="13"/>
      <c r="O60" s="13"/>
      <c r="P60" s="1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20.25">
      <c r="A61" s="15" t="s">
        <v>21</v>
      </c>
      <c r="B61" s="15"/>
      <c r="C61" s="15"/>
      <c r="D61" s="15"/>
      <c r="E61" s="15"/>
      <c r="F61" s="15"/>
      <c r="G61" s="15"/>
      <c r="H61" s="15"/>
      <c r="I61" s="27"/>
      <c r="J61" s="27"/>
      <c r="K61" s="27"/>
      <c r="L61" s="27"/>
      <c r="M61" s="27"/>
      <c r="N61" s="27"/>
      <c r="O61" s="27"/>
      <c r="P61" s="27"/>
      <c r="Q61" s="28"/>
      <c r="R61" s="28"/>
      <c r="S61" s="15"/>
      <c r="T61" s="15"/>
      <c r="U61" s="15"/>
      <c r="V61" s="15"/>
      <c r="W61" s="15"/>
      <c r="X61" s="15"/>
      <c r="Y61" s="15"/>
      <c r="Z61" s="27"/>
      <c r="AA61" s="27"/>
      <c r="AB61" s="27"/>
      <c r="AC61" s="27"/>
      <c r="AD61" s="27"/>
      <c r="AE61" s="27"/>
      <c r="AF61" s="27"/>
      <c r="AG61" s="27"/>
    </row>
  </sheetData>
  <sheetProtection/>
  <printOptions/>
  <pageMargins left="0.2" right="0.2" top="0.5" bottom="0.31" header="0.5" footer="0.5"/>
  <pageSetup horizontalDpi="300" verticalDpi="300" orientation="landscape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zoomScale="50" zoomScaleNormal="50" zoomScalePageLayoutView="0" workbookViewId="0" topLeftCell="A1">
      <pane xSplit="1" ySplit="5" topLeftCell="K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59" sqref="AG59"/>
    </sheetView>
  </sheetViews>
  <sheetFormatPr defaultColWidth="8.88671875" defaultRowHeight="15"/>
  <cols>
    <col min="1" max="1" width="30.77734375" style="0" customWidth="1"/>
  </cols>
  <sheetData>
    <row r="1" spans="1:33" ht="2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39607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4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70"/>
      <c r="AB3" s="69"/>
      <c r="AC3" s="69"/>
      <c r="AD3" s="69"/>
      <c r="AE3" s="69"/>
      <c r="AF3" s="69"/>
      <c r="AG3" s="69"/>
    </row>
    <row r="4" spans="1:36" ht="23.25">
      <c r="A4" s="7"/>
      <c r="B4" s="48" t="s">
        <v>31</v>
      </c>
      <c r="C4" s="48" t="s">
        <v>32</v>
      </c>
      <c r="D4" s="48" t="s">
        <v>29</v>
      </c>
      <c r="E4" s="48" t="s">
        <v>33</v>
      </c>
      <c r="F4" s="48" t="s">
        <v>29</v>
      </c>
      <c r="G4" s="48" t="s">
        <v>30</v>
      </c>
      <c r="H4" s="48" t="s">
        <v>31</v>
      </c>
      <c r="I4" s="48" t="s">
        <v>31</v>
      </c>
      <c r="J4" s="48" t="s">
        <v>32</v>
      </c>
      <c r="K4" s="48" t="s">
        <v>29</v>
      </c>
      <c r="L4" s="48" t="s">
        <v>33</v>
      </c>
      <c r="M4" s="48" t="s">
        <v>29</v>
      </c>
      <c r="N4" s="48" t="s">
        <v>30</v>
      </c>
      <c r="O4" s="48" t="s">
        <v>31</v>
      </c>
      <c r="P4" s="48" t="s">
        <v>31</v>
      </c>
      <c r="Q4" s="48" t="s">
        <v>32</v>
      </c>
      <c r="R4" s="48" t="s">
        <v>29</v>
      </c>
      <c r="S4" s="48" t="s">
        <v>33</v>
      </c>
      <c r="T4" s="48" t="s">
        <v>29</v>
      </c>
      <c r="U4" s="48" t="s">
        <v>30</v>
      </c>
      <c r="V4" s="48" t="s">
        <v>31</v>
      </c>
      <c r="W4" s="48" t="s">
        <v>31</v>
      </c>
      <c r="X4" s="48" t="s">
        <v>32</v>
      </c>
      <c r="Y4" s="48" t="s">
        <v>29</v>
      </c>
      <c r="Z4" s="48" t="s">
        <v>33</v>
      </c>
      <c r="AA4" s="48" t="s">
        <v>29</v>
      </c>
      <c r="AB4" s="48" t="s">
        <v>30</v>
      </c>
      <c r="AC4" s="48" t="s">
        <v>31</v>
      </c>
      <c r="AD4" s="48" t="s">
        <v>31</v>
      </c>
      <c r="AE4" s="48" t="s">
        <v>32</v>
      </c>
      <c r="AF4" s="48"/>
      <c r="AG4" s="48"/>
      <c r="AH4" s="48"/>
      <c r="AI4" s="48"/>
      <c r="AJ4" s="48"/>
    </row>
    <row r="5" spans="1:33" ht="23.25">
      <c r="A5" s="9"/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50">
        <v>16</v>
      </c>
      <c r="R5" s="50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  <c r="Y5" s="51">
        <v>24</v>
      </c>
      <c r="Z5" s="50">
        <v>25</v>
      </c>
      <c r="AA5" s="50">
        <v>26</v>
      </c>
      <c r="AB5" s="50">
        <v>27</v>
      </c>
      <c r="AC5" s="50">
        <v>28</v>
      </c>
      <c r="AD5" s="50">
        <v>29</v>
      </c>
      <c r="AE5" s="50">
        <v>30</v>
      </c>
      <c r="AF5" s="50"/>
      <c r="AG5" s="50"/>
    </row>
    <row r="6" spans="1:33" ht="23.25">
      <c r="A6" s="10" t="s">
        <v>0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53"/>
      <c r="Q6" s="54"/>
      <c r="R6" s="54"/>
      <c r="S6" s="48"/>
      <c r="T6" s="48"/>
      <c r="U6" s="48"/>
      <c r="V6" s="48"/>
      <c r="W6" s="48"/>
      <c r="X6" s="48"/>
      <c r="Y6" s="48"/>
      <c r="Z6" s="54"/>
      <c r="AA6" s="54"/>
      <c r="AB6" s="54"/>
      <c r="AC6" s="54"/>
      <c r="AD6" s="54"/>
      <c r="AE6" s="54"/>
      <c r="AF6" s="54"/>
      <c r="AG6" s="54"/>
    </row>
    <row r="7" spans="1:33" ht="23.25">
      <c r="A7" s="9"/>
      <c r="B7" s="48"/>
      <c r="C7" s="48"/>
      <c r="D7" s="48"/>
      <c r="E7" s="48"/>
      <c r="F7" s="48"/>
      <c r="G7" s="48"/>
      <c r="H7" s="48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3.25">
      <c r="A8" s="9" t="s">
        <v>1</v>
      </c>
      <c r="B8" s="55">
        <v>4</v>
      </c>
      <c r="C8" s="55">
        <v>1.7</v>
      </c>
      <c r="D8" s="55">
        <v>0</v>
      </c>
      <c r="E8" s="55">
        <v>2.4</v>
      </c>
      <c r="F8" s="55">
        <v>2.6</v>
      </c>
      <c r="G8" s="55">
        <v>1.7</v>
      </c>
      <c r="H8" s="55">
        <v>4.2</v>
      </c>
      <c r="I8" s="55">
        <v>4.3</v>
      </c>
      <c r="J8" s="55">
        <v>5.2</v>
      </c>
      <c r="K8" s="55">
        <v>4.2</v>
      </c>
      <c r="L8" s="55">
        <v>4.1</v>
      </c>
      <c r="M8" s="55">
        <v>4.3</v>
      </c>
      <c r="N8" s="55">
        <v>3.9</v>
      </c>
      <c r="O8" s="55">
        <v>3.9</v>
      </c>
      <c r="P8" s="55">
        <v>4.2</v>
      </c>
      <c r="Q8" s="55">
        <v>4.2</v>
      </c>
      <c r="R8" s="55">
        <v>4.3</v>
      </c>
      <c r="S8" s="55">
        <v>4.2</v>
      </c>
      <c r="T8" s="55">
        <v>4.5</v>
      </c>
      <c r="U8" s="55">
        <v>5.1</v>
      </c>
      <c r="V8" s="55">
        <v>3.6</v>
      </c>
      <c r="W8" s="55">
        <v>4.3</v>
      </c>
      <c r="X8" s="55">
        <v>0.8</v>
      </c>
      <c r="Y8" s="55">
        <v>2.4</v>
      </c>
      <c r="Z8" s="55">
        <v>4.4</v>
      </c>
      <c r="AA8" s="55">
        <v>4.3</v>
      </c>
      <c r="AB8" s="55">
        <v>4.6</v>
      </c>
      <c r="AC8" s="55">
        <v>5.7</v>
      </c>
      <c r="AD8" s="55">
        <v>5</v>
      </c>
      <c r="AE8" s="55">
        <v>1.5</v>
      </c>
      <c r="AF8" s="55"/>
      <c r="AG8" s="55"/>
    </row>
    <row r="9" spans="1:33" ht="23.25">
      <c r="A9" s="9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23.25">
      <c r="A10" s="9" t="s">
        <v>2</v>
      </c>
      <c r="B10" s="79">
        <v>13.6</v>
      </c>
      <c r="C10" s="79">
        <v>17.5</v>
      </c>
      <c r="D10" s="79">
        <v>20.8</v>
      </c>
      <c r="E10" s="79">
        <v>17.3</v>
      </c>
      <c r="F10" s="79">
        <v>12.3</v>
      </c>
      <c r="G10" s="79">
        <v>15</v>
      </c>
      <c r="H10" s="79">
        <v>15.1</v>
      </c>
      <c r="I10" s="58">
        <v>13.9</v>
      </c>
      <c r="J10" s="58">
        <v>18.3</v>
      </c>
      <c r="K10" s="58">
        <v>16.5</v>
      </c>
      <c r="L10" s="58">
        <v>15.4</v>
      </c>
      <c r="M10" s="58">
        <v>15.3</v>
      </c>
      <c r="N10" s="58">
        <v>19</v>
      </c>
      <c r="O10" s="58">
        <v>12.7</v>
      </c>
      <c r="P10" s="58">
        <v>16.5</v>
      </c>
      <c r="Q10" s="58">
        <v>16.2</v>
      </c>
      <c r="R10" s="58">
        <v>14.1</v>
      </c>
      <c r="S10" s="58">
        <v>15.1</v>
      </c>
      <c r="T10" s="58">
        <v>17.4</v>
      </c>
      <c r="U10" s="58">
        <v>14</v>
      </c>
      <c r="V10" s="58">
        <v>15.2</v>
      </c>
      <c r="W10" s="58">
        <v>14.1</v>
      </c>
      <c r="X10" s="58">
        <v>16.2</v>
      </c>
      <c r="Y10" s="58">
        <v>17.8</v>
      </c>
      <c r="Z10" s="79">
        <v>17.7</v>
      </c>
      <c r="AA10" s="79">
        <v>17.1</v>
      </c>
      <c r="AB10" s="79">
        <v>17.6</v>
      </c>
      <c r="AC10" s="79">
        <v>15</v>
      </c>
      <c r="AD10" s="79">
        <v>13.4</v>
      </c>
      <c r="AE10" s="79">
        <v>20.4</v>
      </c>
      <c r="AF10" s="79"/>
      <c r="AG10" s="73"/>
    </row>
    <row r="11" spans="1:33" ht="23.25">
      <c r="A11" s="9"/>
      <c r="B11" s="73"/>
      <c r="C11" s="73"/>
      <c r="D11" s="73"/>
      <c r="E11" s="55"/>
      <c r="F11" s="55"/>
      <c r="G11" s="55"/>
      <c r="H11" s="55"/>
      <c r="I11" s="55"/>
      <c r="J11" s="73"/>
      <c r="K11" s="7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73"/>
      <c r="AG11" s="73" t="s">
        <v>36</v>
      </c>
    </row>
    <row r="12" spans="1:33" ht="24" thickBot="1">
      <c r="A12" s="9"/>
      <c r="B12" s="74">
        <f aca="true" t="shared" si="0" ref="B12:AE12">SUM(B8:B10)</f>
        <v>17.6</v>
      </c>
      <c r="C12" s="74">
        <f t="shared" si="0"/>
        <v>19.2</v>
      </c>
      <c r="D12" s="74">
        <f t="shared" si="0"/>
        <v>20.8</v>
      </c>
      <c r="E12" s="74">
        <f t="shared" si="0"/>
        <v>19.7</v>
      </c>
      <c r="F12" s="74">
        <f t="shared" si="0"/>
        <v>14.9</v>
      </c>
      <c r="G12" s="74">
        <f t="shared" si="0"/>
        <v>16.7</v>
      </c>
      <c r="H12" s="74">
        <f t="shared" si="0"/>
        <v>19.3</v>
      </c>
      <c r="I12" s="74">
        <f t="shared" si="0"/>
        <v>18.2</v>
      </c>
      <c r="J12" s="74">
        <f t="shared" si="0"/>
        <v>23.5</v>
      </c>
      <c r="K12" s="74">
        <f t="shared" si="0"/>
        <v>20.7</v>
      </c>
      <c r="L12" s="74">
        <f t="shared" si="0"/>
        <v>19.5</v>
      </c>
      <c r="M12" s="74">
        <f t="shared" si="0"/>
        <v>19.6</v>
      </c>
      <c r="N12" s="74">
        <f t="shared" si="0"/>
        <v>22.9</v>
      </c>
      <c r="O12" s="74">
        <f t="shared" si="0"/>
        <v>16.599999999999998</v>
      </c>
      <c r="P12" s="74">
        <f t="shared" si="0"/>
        <v>20.7</v>
      </c>
      <c r="Q12" s="74">
        <f t="shared" si="0"/>
        <v>20.4</v>
      </c>
      <c r="R12" s="74">
        <f t="shared" si="0"/>
        <v>18.4</v>
      </c>
      <c r="S12" s="74">
        <f t="shared" si="0"/>
        <v>19.3</v>
      </c>
      <c r="T12" s="74">
        <f t="shared" si="0"/>
        <v>21.9</v>
      </c>
      <c r="U12" s="74">
        <f t="shared" si="0"/>
        <v>19.1</v>
      </c>
      <c r="V12" s="74">
        <f t="shared" si="0"/>
        <v>18.8</v>
      </c>
      <c r="W12" s="74">
        <f t="shared" si="0"/>
        <v>18.4</v>
      </c>
      <c r="X12" s="74">
        <f t="shared" si="0"/>
        <v>17</v>
      </c>
      <c r="Y12" s="74">
        <f t="shared" si="0"/>
        <v>20.2</v>
      </c>
      <c r="Z12" s="74">
        <f t="shared" si="0"/>
        <v>22.1</v>
      </c>
      <c r="AA12" s="74">
        <f t="shared" si="0"/>
        <v>21.400000000000002</v>
      </c>
      <c r="AB12" s="74">
        <f t="shared" si="0"/>
        <v>22.200000000000003</v>
      </c>
      <c r="AC12" s="74">
        <f t="shared" si="0"/>
        <v>20.7</v>
      </c>
      <c r="AD12" s="74">
        <f t="shared" si="0"/>
        <v>18.4</v>
      </c>
      <c r="AE12" s="74">
        <f t="shared" si="0"/>
        <v>21.9</v>
      </c>
      <c r="AF12" s="74"/>
      <c r="AG12" s="74">
        <f>SUM(B12:AE12)/30</f>
        <v>19.669999999999998</v>
      </c>
    </row>
    <row r="13" spans="1:33" ht="23.25">
      <c r="A13" s="10" t="s">
        <v>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73"/>
    </row>
    <row r="14" spans="1:33" ht="23.25">
      <c r="A14" s="9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7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73"/>
    </row>
    <row r="15" spans="1:33" ht="23.25">
      <c r="A15" s="9" t="s">
        <v>20</v>
      </c>
      <c r="B15" s="119">
        <v>17.061815</v>
      </c>
      <c r="C15" s="119">
        <v>17.103174</v>
      </c>
      <c r="D15" s="119">
        <v>16.724664</v>
      </c>
      <c r="E15" s="119">
        <v>15.165433</v>
      </c>
      <c r="F15" s="119">
        <v>15.313499</v>
      </c>
      <c r="G15" s="119">
        <v>15.724916</v>
      </c>
      <c r="H15" s="119">
        <v>16.061087</v>
      </c>
      <c r="I15" s="119">
        <v>17.361846</v>
      </c>
      <c r="J15" s="55">
        <v>18.024849</v>
      </c>
      <c r="K15" s="55">
        <v>16.443568</v>
      </c>
      <c r="L15" s="55">
        <v>16.305471</v>
      </c>
      <c r="M15" s="55">
        <v>16.326981</v>
      </c>
      <c r="N15" s="55">
        <v>18.540236</v>
      </c>
      <c r="O15" s="55">
        <v>18.832269</v>
      </c>
      <c r="P15" s="55">
        <v>17.468219</v>
      </c>
      <c r="Q15" s="55">
        <v>18.209521</v>
      </c>
      <c r="R15" s="55">
        <v>15.500475</v>
      </c>
      <c r="S15" s="55">
        <v>17.454</v>
      </c>
      <c r="T15" s="55">
        <v>16.801829</v>
      </c>
      <c r="U15" s="55">
        <v>12.558947</v>
      </c>
      <c r="V15" s="55">
        <v>15.796195</v>
      </c>
      <c r="W15" s="55">
        <v>18.289787</v>
      </c>
      <c r="X15" s="55">
        <v>17.638664</v>
      </c>
      <c r="Y15" s="55">
        <v>16.668562</v>
      </c>
      <c r="Z15" s="55">
        <v>17.857019</v>
      </c>
      <c r="AA15" s="55">
        <v>18.072232</v>
      </c>
      <c r="AB15" s="55">
        <v>17.220735</v>
      </c>
      <c r="AC15" s="55">
        <v>19.218625</v>
      </c>
      <c r="AD15" s="55">
        <v>18.649515</v>
      </c>
      <c r="AE15" s="55">
        <v>17.600036</v>
      </c>
      <c r="AF15" s="55"/>
      <c r="AG15" s="73"/>
    </row>
    <row r="16" spans="1:33" ht="23.25">
      <c r="A16" s="9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120"/>
      <c r="AA16" s="55"/>
      <c r="AB16" s="55"/>
      <c r="AC16" s="55"/>
      <c r="AD16" s="55"/>
      <c r="AE16" s="55"/>
      <c r="AF16" s="55"/>
      <c r="AG16" s="73"/>
    </row>
    <row r="17" spans="1:33" ht="23.25">
      <c r="A17" s="8" t="s">
        <v>34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0.000748</v>
      </c>
      <c r="I17" s="55">
        <v>0.806371</v>
      </c>
      <c r="J17" s="55">
        <v>0.820157</v>
      </c>
      <c r="K17" s="55">
        <v>0.710816</v>
      </c>
      <c r="L17" s="55">
        <v>0.624052</v>
      </c>
      <c r="M17" s="55">
        <v>0.887936</v>
      </c>
      <c r="N17" s="55">
        <v>0.982421</v>
      </c>
      <c r="O17" s="55">
        <v>0.982523</v>
      </c>
      <c r="P17" s="55">
        <v>1.011892</v>
      </c>
      <c r="Q17" s="55">
        <v>0.985484</v>
      </c>
      <c r="R17" s="55">
        <v>0</v>
      </c>
      <c r="S17" s="55">
        <v>0.15789</v>
      </c>
      <c r="T17" s="55">
        <v>0.533659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0.055873</v>
      </c>
      <c r="AC17" s="55">
        <v>0.715733</v>
      </c>
      <c r="AD17" s="55">
        <v>0.741022</v>
      </c>
      <c r="AE17" s="55">
        <v>0.720653</v>
      </c>
      <c r="AF17" s="55"/>
      <c r="AG17" s="73"/>
    </row>
    <row r="18" spans="1:33" ht="23.25">
      <c r="A18" s="9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120"/>
      <c r="AA18" s="55"/>
      <c r="AB18" s="55"/>
      <c r="AC18" s="55"/>
      <c r="AD18" s="55"/>
      <c r="AE18" s="55"/>
      <c r="AF18" s="55"/>
      <c r="AG18" s="73"/>
    </row>
    <row r="19" spans="1:33" ht="23.25">
      <c r="A19" s="9" t="s">
        <v>5</v>
      </c>
      <c r="B19" s="55">
        <v>2.982524</v>
      </c>
      <c r="C19" s="55">
        <v>3.121951</v>
      </c>
      <c r="D19" s="55">
        <v>3.39535</v>
      </c>
      <c r="E19" s="55">
        <v>3.3</v>
      </c>
      <c r="F19" s="55">
        <v>3.12831</v>
      </c>
      <c r="G19" s="55">
        <v>3.249329</v>
      </c>
      <c r="H19" s="55">
        <v>3.236205</v>
      </c>
      <c r="I19" s="55">
        <v>3.602289</v>
      </c>
      <c r="J19" s="55">
        <v>3.079529</v>
      </c>
      <c r="K19" s="55">
        <v>2.594833</v>
      </c>
      <c r="L19" s="55">
        <v>2.358174</v>
      </c>
      <c r="M19" s="55">
        <v>2.889057</v>
      </c>
      <c r="N19" s="55">
        <v>3.290094</v>
      </c>
      <c r="O19" s="55">
        <v>3.049707</v>
      </c>
      <c r="P19" s="55">
        <v>3.394587</v>
      </c>
      <c r="Q19" s="55">
        <v>3.040312</v>
      </c>
      <c r="R19" s="55">
        <v>3.317954</v>
      </c>
      <c r="S19" s="55">
        <v>3.568258</v>
      </c>
      <c r="T19" s="55">
        <v>3.48323</v>
      </c>
      <c r="U19" s="55">
        <v>3.470545</v>
      </c>
      <c r="V19" s="55">
        <v>3.556</v>
      </c>
      <c r="W19" s="55">
        <v>3.403636</v>
      </c>
      <c r="X19" s="55">
        <v>3.593628</v>
      </c>
      <c r="Y19" s="55">
        <v>3.458167</v>
      </c>
      <c r="Z19" s="55">
        <v>3.473391</v>
      </c>
      <c r="AA19" s="55">
        <v>3.45641</v>
      </c>
      <c r="AB19" s="55">
        <v>3.559824</v>
      </c>
      <c r="AC19" s="55">
        <v>3.327739</v>
      </c>
      <c r="AD19" s="55">
        <v>3.538428</v>
      </c>
      <c r="AE19" s="55">
        <v>3.687924</v>
      </c>
      <c r="AF19" s="55"/>
      <c r="AG19" s="73"/>
    </row>
    <row r="20" spans="1:33" ht="23.25">
      <c r="A20" s="9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120"/>
      <c r="AA20" s="55"/>
      <c r="AB20" s="55"/>
      <c r="AC20" s="55"/>
      <c r="AD20" s="55"/>
      <c r="AE20" s="55"/>
      <c r="AF20" s="55"/>
      <c r="AG20" s="73"/>
    </row>
    <row r="21" spans="1:33" ht="23.25">
      <c r="A21" s="9" t="s">
        <v>6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/>
      <c r="AG21" s="73"/>
    </row>
    <row r="22" spans="1:33" ht="23.25">
      <c r="A22" s="9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73"/>
    </row>
    <row r="23" spans="1:33" ht="23.25">
      <c r="A23" s="9" t="s">
        <v>7</v>
      </c>
      <c r="B23" s="55">
        <v>0</v>
      </c>
      <c r="C23" s="55">
        <v>0</v>
      </c>
      <c r="D23" s="55">
        <v>0.017051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/>
      <c r="AG23" s="73"/>
    </row>
    <row r="24" spans="1:33" ht="23.25">
      <c r="A24" s="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73"/>
      <c r="AF24" s="73"/>
      <c r="AG24" s="73" t="s">
        <v>36</v>
      </c>
    </row>
    <row r="25" spans="1:33" ht="24" thickBot="1">
      <c r="A25" s="9"/>
      <c r="B25" s="76">
        <f aca="true" t="shared" si="1" ref="B25:AE25">SUM(B15:B24)</f>
        <v>20.044339</v>
      </c>
      <c r="C25" s="76">
        <f t="shared" si="1"/>
        <v>20.225125</v>
      </c>
      <c r="D25" s="76">
        <f t="shared" si="1"/>
        <v>20.137065</v>
      </c>
      <c r="E25" s="76">
        <f t="shared" si="1"/>
        <v>18.465433</v>
      </c>
      <c r="F25" s="76">
        <f t="shared" si="1"/>
        <v>18.441809</v>
      </c>
      <c r="G25" s="76">
        <f t="shared" si="1"/>
        <v>18.974245</v>
      </c>
      <c r="H25" s="76">
        <f t="shared" si="1"/>
        <v>19.29804</v>
      </c>
      <c r="I25" s="76">
        <f t="shared" si="1"/>
        <v>21.770505999999997</v>
      </c>
      <c r="J25" s="76">
        <f t="shared" si="1"/>
        <v>21.924535</v>
      </c>
      <c r="K25" s="76">
        <f t="shared" si="1"/>
        <v>19.749217</v>
      </c>
      <c r="L25" s="76">
        <f t="shared" si="1"/>
        <v>19.287697</v>
      </c>
      <c r="M25" s="76">
        <f t="shared" si="1"/>
        <v>20.103974</v>
      </c>
      <c r="N25" s="76">
        <f t="shared" si="1"/>
        <v>22.812751</v>
      </c>
      <c r="O25" s="76">
        <f t="shared" si="1"/>
        <v>22.864499000000002</v>
      </c>
      <c r="P25" s="76">
        <f t="shared" si="1"/>
        <v>21.874698000000002</v>
      </c>
      <c r="Q25" s="76">
        <f t="shared" si="1"/>
        <v>22.235317</v>
      </c>
      <c r="R25" s="76">
        <f t="shared" si="1"/>
        <v>18.818429</v>
      </c>
      <c r="S25" s="76">
        <f t="shared" si="1"/>
        <v>21.180148</v>
      </c>
      <c r="T25" s="76">
        <f t="shared" si="1"/>
        <v>20.818718</v>
      </c>
      <c r="U25" s="76">
        <f t="shared" si="1"/>
        <v>16.029492</v>
      </c>
      <c r="V25" s="76">
        <f t="shared" si="1"/>
        <v>19.352195000000002</v>
      </c>
      <c r="W25" s="76">
        <f t="shared" si="1"/>
        <v>21.693423</v>
      </c>
      <c r="X25" s="76">
        <f t="shared" si="1"/>
        <v>21.232291999999998</v>
      </c>
      <c r="Y25" s="76">
        <f t="shared" si="1"/>
        <v>20.126729</v>
      </c>
      <c r="Z25" s="76">
        <f t="shared" si="1"/>
        <v>21.33041</v>
      </c>
      <c r="AA25" s="76">
        <f t="shared" si="1"/>
        <v>21.528641999999998</v>
      </c>
      <c r="AB25" s="76">
        <f t="shared" si="1"/>
        <v>20.836432</v>
      </c>
      <c r="AC25" s="76">
        <f t="shared" si="1"/>
        <v>23.262097</v>
      </c>
      <c r="AD25" s="76">
        <f t="shared" si="1"/>
        <v>22.928965</v>
      </c>
      <c r="AE25" s="76">
        <f t="shared" si="1"/>
        <v>22.008612999999997</v>
      </c>
      <c r="AF25" s="76"/>
      <c r="AG25" s="74">
        <f>SUM(B25:AE25)/30</f>
        <v>20.645194499999995</v>
      </c>
    </row>
    <row r="26" spans="1:33" ht="23.25">
      <c r="A26" s="25" t="s">
        <v>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73"/>
    </row>
    <row r="27" spans="1:33" ht="23.25">
      <c r="A27" s="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73"/>
    </row>
    <row r="28" spans="1:33" ht="23.25">
      <c r="A28" s="15" t="s">
        <v>9</v>
      </c>
      <c r="B28" s="55">
        <v>17.41</v>
      </c>
      <c r="C28" s="55">
        <v>19.2</v>
      </c>
      <c r="D28" s="55">
        <v>20.26</v>
      </c>
      <c r="E28" s="55">
        <v>18.47</v>
      </c>
      <c r="F28" s="55">
        <v>19.55</v>
      </c>
      <c r="G28" s="55">
        <v>19.12</v>
      </c>
      <c r="H28" s="55">
        <v>18.55</v>
      </c>
      <c r="I28" s="55">
        <v>18.55</v>
      </c>
      <c r="J28" s="55">
        <v>22.8</v>
      </c>
      <c r="K28" s="55">
        <v>21.53</v>
      </c>
      <c r="L28" s="55">
        <v>23.09</v>
      </c>
      <c r="M28" s="55">
        <v>22.18</v>
      </c>
      <c r="N28" s="55">
        <v>22.5</v>
      </c>
      <c r="O28" s="55">
        <v>21.24</v>
      </c>
      <c r="P28" s="55">
        <v>21.19</v>
      </c>
      <c r="Q28" s="55">
        <v>21.2</v>
      </c>
      <c r="R28" s="55">
        <v>18.99</v>
      </c>
      <c r="S28" s="55">
        <v>21.22</v>
      </c>
      <c r="T28" s="55">
        <v>20.18</v>
      </c>
      <c r="U28" s="55">
        <v>20.7</v>
      </c>
      <c r="V28" s="55">
        <v>19.55</v>
      </c>
      <c r="W28" s="55">
        <v>21.07</v>
      </c>
      <c r="X28" s="55">
        <v>20.3</v>
      </c>
      <c r="Y28" s="55">
        <v>19.92</v>
      </c>
      <c r="Z28" s="55">
        <v>20.37</v>
      </c>
      <c r="AA28" s="55">
        <v>22.61</v>
      </c>
      <c r="AB28" s="55">
        <v>22.01</v>
      </c>
      <c r="AC28" s="55">
        <v>21.9</v>
      </c>
      <c r="AD28" s="55">
        <v>22.28</v>
      </c>
      <c r="AE28" s="55">
        <v>20.65</v>
      </c>
      <c r="AF28" s="55"/>
      <c r="AG28" s="73"/>
    </row>
    <row r="29" spans="1:33" ht="23.25">
      <c r="A29" s="15" t="s">
        <v>10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/>
      <c r="AG29" s="73"/>
    </row>
    <row r="30" spans="1:33" ht="23.25">
      <c r="A30" s="15" t="s">
        <v>26</v>
      </c>
      <c r="B30" s="41">
        <v>45</v>
      </c>
      <c r="C30" s="41">
        <v>47</v>
      </c>
      <c r="D30" s="41">
        <v>43</v>
      </c>
      <c r="E30" s="41">
        <v>45</v>
      </c>
      <c r="F30" s="41">
        <v>44</v>
      </c>
      <c r="G30" s="41">
        <v>42</v>
      </c>
      <c r="H30" s="41">
        <v>60</v>
      </c>
      <c r="I30" s="41">
        <v>40</v>
      </c>
      <c r="J30" s="41">
        <v>49</v>
      </c>
      <c r="K30" s="41">
        <v>56</v>
      </c>
      <c r="L30" s="41">
        <v>78</v>
      </c>
      <c r="M30" s="41">
        <v>56</v>
      </c>
      <c r="N30" s="41">
        <v>58</v>
      </c>
      <c r="O30" s="41">
        <v>50</v>
      </c>
      <c r="P30" s="41">
        <v>56</v>
      </c>
      <c r="Q30" s="41">
        <v>41</v>
      </c>
      <c r="R30" s="41">
        <v>75</v>
      </c>
      <c r="S30" s="41">
        <v>43</v>
      </c>
      <c r="T30" s="41">
        <v>56</v>
      </c>
      <c r="U30" s="41">
        <v>48</v>
      </c>
      <c r="V30" s="41">
        <v>58</v>
      </c>
      <c r="W30" s="41">
        <v>41</v>
      </c>
      <c r="X30" s="41">
        <v>43</v>
      </c>
      <c r="Y30" s="41">
        <v>91</v>
      </c>
      <c r="Z30" s="41">
        <v>95</v>
      </c>
      <c r="AA30" s="41">
        <v>74</v>
      </c>
      <c r="AB30" s="41">
        <v>53</v>
      </c>
      <c r="AC30" s="41">
        <v>43</v>
      </c>
      <c r="AD30" s="41">
        <v>41</v>
      </c>
      <c r="AE30" s="41">
        <v>57</v>
      </c>
      <c r="AF30" s="55"/>
      <c r="AG30" s="73"/>
    </row>
    <row r="31" spans="1:33" ht="23.25">
      <c r="A31" s="15" t="s">
        <v>25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/>
      <c r="AG31" s="73"/>
    </row>
    <row r="32" spans="1:33" ht="23.25">
      <c r="A32" s="15" t="s">
        <v>27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/>
      <c r="AG32" s="73"/>
    </row>
    <row r="33" spans="1:33" ht="23.25">
      <c r="A33" s="15" t="s">
        <v>28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/>
      <c r="AG33" s="73"/>
    </row>
    <row r="34" spans="1:33" ht="23.25">
      <c r="A34" s="15" t="s">
        <v>18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/>
      <c r="AG34" s="73"/>
    </row>
    <row r="35" spans="1:33" ht="23.25">
      <c r="A35" s="15" t="s">
        <v>5</v>
      </c>
      <c r="B35" s="55">
        <v>0.97</v>
      </c>
      <c r="C35" s="55">
        <v>0.97</v>
      </c>
      <c r="D35" s="55">
        <v>0.788</v>
      </c>
      <c r="E35" s="55">
        <v>0.788</v>
      </c>
      <c r="F35" s="55">
        <v>0.788</v>
      </c>
      <c r="G35" s="55">
        <v>0.788</v>
      </c>
      <c r="H35" s="55">
        <v>0.788</v>
      </c>
      <c r="I35" s="55">
        <v>0.788</v>
      </c>
      <c r="J35" s="55">
        <v>0.646</v>
      </c>
      <c r="K35" s="55">
        <v>0.646</v>
      </c>
      <c r="L35" s="55">
        <v>0.646</v>
      </c>
      <c r="M35" s="55">
        <v>0.136</v>
      </c>
      <c r="N35" s="55">
        <v>0.136</v>
      </c>
      <c r="O35" s="55">
        <v>0.136</v>
      </c>
      <c r="P35" s="55">
        <v>0.136</v>
      </c>
      <c r="Q35" s="55">
        <v>0.136</v>
      </c>
      <c r="R35" s="55">
        <v>0.136</v>
      </c>
      <c r="S35" s="55">
        <v>0.73</v>
      </c>
      <c r="T35" s="55">
        <v>0.73</v>
      </c>
      <c r="U35" s="55">
        <v>0.73</v>
      </c>
      <c r="V35" s="55">
        <v>0.718</v>
      </c>
      <c r="W35" s="55">
        <v>0.718</v>
      </c>
      <c r="X35" s="55">
        <v>0.718</v>
      </c>
      <c r="Y35" s="55">
        <v>0.477</v>
      </c>
      <c r="Z35" s="55">
        <v>0.477</v>
      </c>
      <c r="AA35" s="55">
        <v>0.477</v>
      </c>
      <c r="AB35" s="55">
        <v>0.477</v>
      </c>
      <c r="AC35" s="55">
        <v>0.914</v>
      </c>
      <c r="AD35" s="55">
        <v>0.914</v>
      </c>
      <c r="AE35" s="55">
        <v>0.914</v>
      </c>
      <c r="AF35" s="55"/>
      <c r="AG35" s="73"/>
    </row>
    <row r="36" spans="1:33" ht="23.25">
      <c r="A36" s="15" t="s">
        <v>11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/>
      <c r="AG36" s="73"/>
    </row>
    <row r="37" spans="1:33" ht="23.25">
      <c r="A37" s="15" t="s">
        <v>7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/>
      <c r="AG37" s="73"/>
    </row>
    <row r="38" spans="1:33" ht="23.25">
      <c r="A38" s="9"/>
      <c r="B38" s="55"/>
      <c r="C38" s="55"/>
      <c r="D38" s="73"/>
      <c r="E38" s="55"/>
      <c r="F38" s="73"/>
      <c r="G38" s="73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73" t="s">
        <v>36</v>
      </c>
    </row>
    <row r="39" spans="1:33" ht="24" thickBot="1">
      <c r="A39" s="9"/>
      <c r="B39" s="74">
        <f aca="true" t="shared" si="2" ref="B39:AE39">SUM(B28+B34+B35+B36+B37)</f>
        <v>18.38</v>
      </c>
      <c r="C39" s="74">
        <f t="shared" si="2"/>
        <v>20.169999999999998</v>
      </c>
      <c r="D39" s="74">
        <f t="shared" si="2"/>
        <v>21.048000000000002</v>
      </c>
      <c r="E39" s="74">
        <f t="shared" si="2"/>
        <v>19.258</v>
      </c>
      <c r="F39" s="74">
        <f t="shared" si="2"/>
        <v>20.338</v>
      </c>
      <c r="G39" s="74">
        <f t="shared" si="2"/>
        <v>19.908</v>
      </c>
      <c r="H39" s="74">
        <f t="shared" si="2"/>
        <v>19.338</v>
      </c>
      <c r="I39" s="74">
        <f t="shared" si="2"/>
        <v>19.338</v>
      </c>
      <c r="J39" s="74">
        <f t="shared" si="2"/>
        <v>23.446</v>
      </c>
      <c r="K39" s="74">
        <f t="shared" si="2"/>
        <v>22.176000000000002</v>
      </c>
      <c r="L39" s="74">
        <f t="shared" si="2"/>
        <v>23.736</v>
      </c>
      <c r="M39" s="74">
        <f t="shared" si="2"/>
        <v>22.316</v>
      </c>
      <c r="N39" s="74">
        <f t="shared" si="2"/>
        <v>22.636</v>
      </c>
      <c r="O39" s="74">
        <f t="shared" si="2"/>
        <v>21.375999999999998</v>
      </c>
      <c r="P39" s="74">
        <f t="shared" si="2"/>
        <v>21.326</v>
      </c>
      <c r="Q39" s="74">
        <f t="shared" si="2"/>
        <v>21.336</v>
      </c>
      <c r="R39" s="74">
        <f t="shared" si="2"/>
        <v>19.125999999999998</v>
      </c>
      <c r="S39" s="74">
        <f t="shared" si="2"/>
        <v>21.95</v>
      </c>
      <c r="T39" s="74">
        <f t="shared" si="2"/>
        <v>20.91</v>
      </c>
      <c r="U39" s="74">
        <f t="shared" si="2"/>
        <v>21.43</v>
      </c>
      <c r="V39" s="74">
        <f t="shared" si="2"/>
        <v>20.268</v>
      </c>
      <c r="W39" s="74">
        <f t="shared" si="2"/>
        <v>21.788</v>
      </c>
      <c r="X39" s="74">
        <f t="shared" si="2"/>
        <v>21.018</v>
      </c>
      <c r="Y39" s="74">
        <f t="shared" si="2"/>
        <v>20.397000000000002</v>
      </c>
      <c r="Z39" s="74">
        <f t="shared" si="2"/>
        <v>20.847</v>
      </c>
      <c r="AA39" s="74">
        <f t="shared" si="2"/>
        <v>23.087</v>
      </c>
      <c r="AB39" s="74">
        <f t="shared" si="2"/>
        <v>22.487000000000002</v>
      </c>
      <c r="AC39" s="74">
        <f t="shared" si="2"/>
        <v>22.814</v>
      </c>
      <c r="AD39" s="74">
        <f t="shared" si="2"/>
        <v>23.194000000000003</v>
      </c>
      <c r="AE39" s="74">
        <f t="shared" si="2"/>
        <v>21.564</v>
      </c>
      <c r="AF39" s="74"/>
      <c r="AG39" s="74">
        <f>SUM(B39:AE39)/30</f>
        <v>21.23353333333333</v>
      </c>
    </row>
    <row r="40" spans="1:33" ht="23.25">
      <c r="A40" s="10" t="s">
        <v>12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73"/>
    </row>
    <row r="41" spans="1:33" ht="23.25">
      <c r="A41" s="10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73"/>
    </row>
    <row r="42" spans="1:33" ht="23.25">
      <c r="A42" s="9" t="s">
        <v>13</v>
      </c>
      <c r="B42" s="55">
        <v>2.2</v>
      </c>
      <c r="C42" s="55">
        <v>2.3</v>
      </c>
      <c r="D42" s="55">
        <v>1.9</v>
      </c>
      <c r="E42" s="55">
        <v>1.9</v>
      </c>
      <c r="F42" s="55">
        <v>1.7</v>
      </c>
      <c r="G42" s="55">
        <v>1.9</v>
      </c>
      <c r="H42" s="55">
        <v>1.7</v>
      </c>
      <c r="I42" s="55">
        <v>2.2</v>
      </c>
      <c r="J42" s="55">
        <v>2.4</v>
      </c>
      <c r="K42" s="55">
        <v>2.3</v>
      </c>
      <c r="L42" s="55">
        <v>2.1</v>
      </c>
      <c r="M42" s="55">
        <v>2.1</v>
      </c>
      <c r="N42" s="55">
        <v>2.7</v>
      </c>
      <c r="O42" s="55">
        <v>1.8</v>
      </c>
      <c r="P42" s="55">
        <v>2</v>
      </c>
      <c r="Q42" s="55">
        <v>1.8</v>
      </c>
      <c r="R42" s="55">
        <v>1.8</v>
      </c>
      <c r="S42" s="55">
        <v>2.5</v>
      </c>
      <c r="T42" s="55">
        <v>2.5</v>
      </c>
      <c r="U42" s="55">
        <v>1.6</v>
      </c>
      <c r="V42" s="55">
        <v>2</v>
      </c>
      <c r="W42" s="55">
        <v>2.2</v>
      </c>
      <c r="X42" s="55">
        <v>1.8</v>
      </c>
      <c r="Y42" s="55">
        <v>2.6</v>
      </c>
      <c r="Z42" s="55">
        <v>2.5</v>
      </c>
      <c r="AA42" s="55">
        <v>3</v>
      </c>
      <c r="AB42" s="55">
        <v>3</v>
      </c>
      <c r="AC42" s="55">
        <v>1.6</v>
      </c>
      <c r="AD42" s="55">
        <v>2.4</v>
      </c>
      <c r="AE42" s="55">
        <v>2.8</v>
      </c>
      <c r="AF42" s="55"/>
      <c r="AG42" s="73"/>
    </row>
    <row r="43" spans="1:33" ht="23.25">
      <c r="A43" s="9" t="s">
        <v>38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73">
        <f>SUM(B43:AF43)</f>
        <v>0</v>
      </c>
    </row>
    <row r="44" spans="1:33" ht="23.25">
      <c r="A44" s="9" t="s">
        <v>4</v>
      </c>
      <c r="B44" s="55">
        <v>1.8</v>
      </c>
      <c r="C44" s="55">
        <v>1.8</v>
      </c>
      <c r="D44" s="55">
        <v>1.8</v>
      </c>
      <c r="E44" s="55">
        <v>1.8</v>
      </c>
      <c r="F44" s="55">
        <v>1.8</v>
      </c>
      <c r="G44" s="55">
        <v>1.8</v>
      </c>
      <c r="H44" s="55">
        <v>1.8</v>
      </c>
      <c r="I44" s="55">
        <v>1.7</v>
      </c>
      <c r="J44" s="55">
        <v>1.8</v>
      </c>
      <c r="K44" s="55">
        <v>1.8</v>
      </c>
      <c r="L44" s="55">
        <v>2.2</v>
      </c>
      <c r="M44" s="55">
        <v>2.3</v>
      </c>
      <c r="N44" s="55">
        <v>1.3</v>
      </c>
      <c r="O44" s="55">
        <v>1.3</v>
      </c>
      <c r="P44" s="55">
        <v>1.8</v>
      </c>
      <c r="Q44" s="55">
        <v>1.8</v>
      </c>
      <c r="R44" s="55">
        <v>1.7</v>
      </c>
      <c r="S44" s="55">
        <v>1.8</v>
      </c>
      <c r="T44" s="55">
        <v>1.8</v>
      </c>
      <c r="U44" s="55">
        <v>1.7</v>
      </c>
      <c r="V44" s="55">
        <v>1.8</v>
      </c>
      <c r="W44" s="55">
        <v>1.8</v>
      </c>
      <c r="X44" s="55">
        <v>1.8</v>
      </c>
      <c r="Y44" s="55">
        <v>1.8</v>
      </c>
      <c r="Z44" s="55">
        <v>1.8</v>
      </c>
      <c r="AA44" s="55">
        <v>1.7</v>
      </c>
      <c r="AB44" s="55">
        <v>1.7</v>
      </c>
      <c r="AC44" s="55">
        <v>1.8</v>
      </c>
      <c r="AD44" s="55">
        <v>1.8</v>
      </c>
      <c r="AE44" s="55">
        <v>1.8</v>
      </c>
      <c r="AF44" s="55"/>
      <c r="AG44" s="73"/>
    </row>
    <row r="45" spans="1:33" ht="23.25">
      <c r="A45" s="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73"/>
    </row>
    <row r="46" spans="1:33" ht="23.25">
      <c r="A46" s="9" t="s">
        <v>14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/>
      <c r="AG46" s="73"/>
    </row>
    <row r="47" spans="1:33" ht="23.25">
      <c r="A47" s="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73"/>
    </row>
    <row r="48" spans="1:33" ht="23.25">
      <c r="A48" s="9" t="s">
        <v>11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55"/>
      <c r="AG48" s="73"/>
    </row>
    <row r="49" spans="1:33" ht="23.25">
      <c r="A49" s="9"/>
      <c r="B49" s="78"/>
      <c r="C49" s="78"/>
      <c r="D49" s="73"/>
      <c r="E49" s="55"/>
      <c r="F49" s="73"/>
      <c r="G49" s="73"/>
      <c r="H49" s="73"/>
      <c r="I49" s="55"/>
      <c r="J49" s="55"/>
      <c r="K49" s="73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73" t="s">
        <v>36</v>
      </c>
    </row>
    <row r="50" spans="1:33" ht="24" thickBot="1">
      <c r="A50" s="9"/>
      <c r="B50" s="74">
        <f aca="true" t="shared" si="3" ref="B50:H50">SUM(B42:B48)</f>
        <v>4</v>
      </c>
      <c r="C50" s="74">
        <f t="shared" si="3"/>
        <v>4.1</v>
      </c>
      <c r="D50" s="74">
        <f t="shared" si="3"/>
        <v>3.7</v>
      </c>
      <c r="E50" s="74">
        <f t="shared" si="3"/>
        <v>3.7</v>
      </c>
      <c r="F50" s="74">
        <f t="shared" si="3"/>
        <v>3.5</v>
      </c>
      <c r="G50" s="74">
        <f t="shared" si="3"/>
        <v>3.7</v>
      </c>
      <c r="H50" s="74">
        <f t="shared" si="3"/>
        <v>3.5</v>
      </c>
      <c r="I50" s="74">
        <v>0</v>
      </c>
      <c r="J50" s="74">
        <f aca="true" t="shared" si="4" ref="J50:AE50">SUM(J42:J48)</f>
        <v>4.2</v>
      </c>
      <c r="K50" s="74">
        <f t="shared" si="4"/>
        <v>4.1</v>
      </c>
      <c r="L50" s="74">
        <f t="shared" si="4"/>
        <v>4.300000000000001</v>
      </c>
      <c r="M50" s="74">
        <f t="shared" si="4"/>
        <v>4.4</v>
      </c>
      <c r="N50" s="74">
        <f t="shared" si="4"/>
        <v>4</v>
      </c>
      <c r="O50" s="74">
        <f t="shared" si="4"/>
        <v>3.1</v>
      </c>
      <c r="P50" s="74">
        <f t="shared" si="4"/>
        <v>3.8</v>
      </c>
      <c r="Q50" s="74">
        <f t="shared" si="4"/>
        <v>3.6</v>
      </c>
      <c r="R50" s="74">
        <f t="shared" si="4"/>
        <v>3.5</v>
      </c>
      <c r="S50" s="74">
        <f t="shared" si="4"/>
        <v>4.3</v>
      </c>
      <c r="T50" s="74">
        <f t="shared" si="4"/>
        <v>4.3</v>
      </c>
      <c r="U50" s="74">
        <f t="shared" si="4"/>
        <v>3.3</v>
      </c>
      <c r="V50" s="74">
        <f t="shared" si="4"/>
        <v>3.8</v>
      </c>
      <c r="W50" s="74">
        <f t="shared" si="4"/>
        <v>4</v>
      </c>
      <c r="X50" s="74">
        <f t="shared" si="4"/>
        <v>3.6</v>
      </c>
      <c r="Y50" s="74">
        <f t="shared" si="4"/>
        <v>4.4</v>
      </c>
      <c r="Z50" s="74">
        <f t="shared" si="4"/>
        <v>4.3</v>
      </c>
      <c r="AA50" s="74">
        <f t="shared" si="4"/>
        <v>4.7</v>
      </c>
      <c r="AB50" s="74">
        <f t="shared" si="4"/>
        <v>4.7</v>
      </c>
      <c r="AC50" s="74">
        <f t="shared" si="4"/>
        <v>3.4000000000000004</v>
      </c>
      <c r="AD50" s="74">
        <f t="shared" si="4"/>
        <v>4.2</v>
      </c>
      <c r="AE50" s="74">
        <f t="shared" si="4"/>
        <v>4.6</v>
      </c>
      <c r="AF50" s="74"/>
      <c r="AG50" s="74">
        <f>SUM(B50:AE50)/30</f>
        <v>3.8266666666666667</v>
      </c>
    </row>
    <row r="51" spans="1:33" ht="23.25">
      <c r="A51" s="10" t="s">
        <v>15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73"/>
    </row>
    <row r="52" spans="1:33" ht="23.25">
      <c r="A52" s="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73" t="s">
        <v>36</v>
      </c>
    </row>
    <row r="53" spans="1:33" ht="24" thickBot="1">
      <c r="A53" s="9" t="s">
        <v>4</v>
      </c>
      <c r="B53" s="58">
        <v>0.3</v>
      </c>
      <c r="C53" s="58">
        <v>0.3</v>
      </c>
      <c r="D53" s="58">
        <v>0.5</v>
      </c>
      <c r="E53" s="58">
        <v>0.5</v>
      </c>
      <c r="F53" s="58">
        <v>0.5</v>
      </c>
      <c r="G53" s="58">
        <v>0.5</v>
      </c>
      <c r="H53" s="58">
        <v>0.5</v>
      </c>
      <c r="I53" s="58">
        <v>0.4</v>
      </c>
      <c r="J53" s="58">
        <v>0</v>
      </c>
      <c r="K53" s="58">
        <v>0.6</v>
      </c>
      <c r="L53" s="58">
        <v>0.7</v>
      </c>
      <c r="M53" s="58">
        <v>0.7</v>
      </c>
      <c r="N53" s="58">
        <v>0.6</v>
      </c>
      <c r="O53" s="58">
        <v>0.4</v>
      </c>
      <c r="P53" s="58">
        <v>0.5</v>
      </c>
      <c r="Q53" s="58">
        <v>0.4</v>
      </c>
      <c r="R53" s="58">
        <v>0.5</v>
      </c>
      <c r="S53" s="58">
        <v>0.5</v>
      </c>
      <c r="T53" s="58">
        <v>0.5</v>
      </c>
      <c r="U53" s="58">
        <v>0.5</v>
      </c>
      <c r="V53" s="58">
        <v>0.5</v>
      </c>
      <c r="W53" s="58">
        <v>0.3</v>
      </c>
      <c r="X53" s="58">
        <v>0.3</v>
      </c>
      <c r="Y53" s="58">
        <v>0.6</v>
      </c>
      <c r="Z53" s="58">
        <v>0.5</v>
      </c>
      <c r="AA53" s="58">
        <v>0.5</v>
      </c>
      <c r="AB53" s="58">
        <v>0.5</v>
      </c>
      <c r="AC53" s="58">
        <v>0.5</v>
      </c>
      <c r="AD53" s="58">
        <v>0.4</v>
      </c>
      <c r="AE53" s="58">
        <v>0.4</v>
      </c>
      <c r="AF53" s="58"/>
      <c r="AG53" s="74">
        <f>SUM(B53:AE53)/30</f>
        <v>0.46333333333333343</v>
      </c>
    </row>
    <row r="54" spans="1:33" ht="23.25">
      <c r="A54" s="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73"/>
    </row>
    <row r="55" spans="1:33" ht="24" thickBot="1">
      <c r="A55" s="9" t="s">
        <v>16</v>
      </c>
      <c r="B55" s="55">
        <f aca="true" t="shared" si="5" ref="B55:AE55">SUM(B12+B25+B39+B50+B53)</f>
        <v>60.324338999999995</v>
      </c>
      <c r="C55" s="55">
        <f t="shared" si="5"/>
        <v>63.995124999999994</v>
      </c>
      <c r="D55" s="55">
        <f t="shared" si="5"/>
        <v>66.18506500000001</v>
      </c>
      <c r="E55" s="55">
        <f t="shared" si="5"/>
        <v>61.623433000000006</v>
      </c>
      <c r="F55" s="55">
        <f t="shared" si="5"/>
        <v>57.679809</v>
      </c>
      <c r="G55" s="55">
        <f t="shared" si="5"/>
        <v>59.782245</v>
      </c>
      <c r="H55" s="55">
        <f t="shared" si="5"/>
        <v>61.93604</v>
      </c>
      <c r="I55" s="55">
        <f t="shared" si="5"/>
        <v>59.708506</v>
      </c>
      <c r="J55" s="55">
        <f t="shared" si="5"/>
        <v>73.070535</v>
      </c>
      <c r="K55" s="55">
        <f t="shared" si="5"/>
        <v>67.325217</v>
      </c>
      <c r="L55" s="55">
        <f t="shared" si="5"/>
        <v>67.523697</v>
      </c>
      <c r="M55" s="55">
        <f t="shared" si="5"/>
        <v>67.11997400000001</v>
      </c>
      <c r="N55" s="55">
        <f t="shared" si="5"/>
        <v>72.94875099999999</v>
      </c>
      <c r="O55" s="55">
        <f t="shared" si="5"/>
        <v>64.34049900000001</v>
      </c>
      <c r="P55" s="55">
        <f t="shared" si="5"/>
        <v>68.200698</v>
      </c>
      <c r="Q55" s="55">
        <f t="shared" si="5"/>
        <v>67.971317</v>
      </c>
      <c r="R55" s="55">
        <f t="shared" si="5"/>
        <v>60.344429</v>
      </c>
      <c r="S55" s="55">
        <f t="shared" si="5"/>
        <v>67.230148</v>
      </c>
      <c r="T55" s="55">
        <f t="shared" si="5"/>
        <v>68.42871799999999</v>
      </c>
      <c r="U55" s="55">
        <f t="shared" si="5"/>
        <v>60.359491999999996</v>
      </c>
      <c r="V55" s="55">
        <f t="shared" si="5"/>
        <v>62.720195000000004</v>
      </c>
      <c r="W55" s="55">
        <f t="shared" si="5"/>
        <v>66.181423</v>
      </c>
      <c r="X55" s="55">
        <f t="shared" si="5"/>
        <v>63.150292</v>
      </c>
      <c r="Y55" s="55">
        <f t="shared" si="5"/>
        <v>65.723729</v>
      </c>
      <c r="Z55" s="55">
        <f t="shared" si="5"/>
        <v>69.07741</v>
      </c>
      <c r="AA55" s="55">
        <f t="shared" si="5"/>
        <v>71.215642</v>
      </c>
      <c r="AB55" s="55">
        <f t="shared" si="5"/>
        <v>70.72343200000002</v>
      </c>
      <c r="AC55" s="55">
        <f t="shared" si="5"/>
        <v>70.676097</v>
      </c>
      <c r="AD55" s="55">
        <f t="shared" si="5"/>
        <v>69.12296500000001</v>
      </c>
      <c r="AE55" s="55">
        <f t="shared" si="5"/>
        <v>70.472613</v>
      </c>
      <c r="AF55" s="55"/>
      <c r="AG55" s="74">
        <f>SUM(B55:AE55)/30</f>
        <v>65.83872783333334</v>
      </c>
    </row>
    <row r="56" spans="1:33" ht="23.25">
      <c r="A56" s="9"/>
      <c r="B56" s="55"/>
      <c r="C56" s="7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73"/>
    </row>
    <row r="57" spans="1:33" ht="24" thickBot="1">
      <c r="A57" s="9" t="s">
        <v>17</v>
      </c>
      <c r="B57" s="79">
        <f aca="true" t="shared" si="6" ref="B57:AE57">B48+B46+B36+B37+B21+B23</f>
        <v>0</v>
      </c>
      <c r="C57" s="79">
        <f t="shared" si="6"/>
        <v>0</v>
      </c>
      <c r="D57" s="79">
        <f t="shared" si="6"/>
        <v>0.017051</v>
      </c>
      <c r="E57" s="79">
        <f t="shared" si="6"/>
        <v>0</v>
      </c>
      <c r="F57" s="79">
        <f t="shared" si="6"/>
        <v>0</v>
      </c>
      <c r="G57" s="79">
        <f t="shared" si="6"/>
        <v>0</v>
      </c>
      <c r="H57" s="79">
        <f t="shared" si="6"/>
        <v>0</v>
      </c>
      <c r="I57" s="79">
        <f t="shared" si="6"/>
        <v>0</v>
      </c>
      <c r="J57" s="79">
        <f t="shared" si="6"/>
        <v>0</v>
      </c>
      <c r="K57" s="79">
        <f t="shared" si="6"/>
        <v>0</v>
      </c>
      <c r="L57" s="79">
        <f t="shared" si="6"/>
        <v>0</v>
      </c>
      <c r="M57" s="79">
        <f t="shared" si="6"/>
        <v>0</v>
      </c>
      <c r="N57" s="79">
        <f t="shared" si="6"/>
        <v>0</v>
      </c>
      <c r="O57" s="79">
        <f t="shared" si="6"/>
        <v>0</v>
      </c>
      <c r="P57" s="79">
        <f t="shared" si="6"/>
        <v>0</v>
      </c>
      <c r="Q57" s="79">
        <f t="shared" si="6"/>
        <v>0</v>
      </c>
      <c r="R57" s="79">
        <f t="shared" si="6"/>
        <v>0</v>
      </c>
      <c r="S57" s="79">
        <f t="shared" si="6"/>
        <v>0</v>
      </c>
      <c r="T57" s="79">
        <f t="shared" si="6"/>
        <v>0</v>
      </c>
      <c r="U57" s="79">
        <f t="shared" si="6"/>
        <v>0</v>
      </c>
      <c r="V57" s="79">
        <f t="shared" si="6"/>
        <v>0</v>
      </c>
      <c r="W57" s="79">
        <f t="shared" si="6"/>
        <v>0</v>
      </c>
      <c r="X57" s="79">
        <f t="shared" si="6"/>
        <v>0</v>
      </c>
      <c r="Y57" s="79">
        <f t="shared" si="6"/>
        <v>0</v>
      </c>
      <c r="Z57" s="79">
        <f t="shared" si="6"/>
        <v>0</v>
      </c>
      <c r="AA57" s="79">
        <f t="shared" si="6"/>
        <v>0</v>
      </c>
      <c r="AB57" s="79">
        <f t="shared" si="6"/>
        <v>0</v>
      </c>
      <c r="AC57" s="79">
        <f t="shared" si="6"/>
        <v>0</v>
      </c>
      <c r="AD57" s="79">
        <f t="shared" si="6"/>
        <v>0</v>
      </c>
      <c r="AE57" s="79">
        <f t="shared" si="6"/>
        <v>0</v>
      </c>
      <c r="AF57" s="79"/>
      <c r="AG57" s="74">
        <f>SUM(B57:AE57)/30</f>
        <v>0.0005683666666666667</v>
      </c>
    </row>
    <row r="58" spans="1:33" ht="23.25">
      <c r="A58" s="9"/>
      <c r="B58" s="55"/>
      <c r="C58" s="55"/>
      <c r="D58" s="80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73" t="s">
        <v>36</v>
      </c>
    </row>
    <row r="59" spans="1:33" ht="24" thickBot="1">
      <c r="A59" s="10" t="s">
        <v>23</v>
      </c>
      <c r="B59" s="74">
        <f aca="true" t="shared" si="7" ref="B59:AE59">SUM(B55:B57)</f>
        <v>60.324338999999995</v>
      </c>
      <c r="C59" s="74">
        <f t="shared" si="7"/>
        <v>63.995124999999994</v>
      </c>
      <c r="D59" s="74">
        <f t="shared" si="7"/>
        <v>66.202116</v>
      </c>
      <c r="E59" s="74">
        <f t="shared" si="7"/>
        <v>61.623433000000006</v>
      </c>
      <c r="F59" s="74">
        <f t="shared" si="7"/>
        <v>57.679809</v>
      </c>
      <c r="G59" s="74">
        <f t="shared" si="7"/>
        <v>59.782245</v>
      </c>
      <c r="H59" s="74">
        <f t="shared" si="7"/>
        <v>61.93604</v>
      </c>
      <c r="I59" s="74">
        <f t="shared" si="7"/>
        <v>59.708506</v>
      </c>
      <c r="J59" s="74">
        <f t="shared" si="7"/>
        <v>73.070535</v>
      </c>
      <c r="K59" s="74">
        <f t="shared" si="7"/>
        <v>67.325217</v>
      </c>
      <c r="L59" s="74">
        <f t="shared" si="7"/>
        <v>67.523697</v>
      </c>
      <c r="M59" s="74">
        <f t="shared" si="7"/>
        <v>67.11997400000001</v>
      </c>
      <c r="N59" s="74">
        <f t="shared" si="7"/>
        <v>72.94875099999999</v>
      </c>
      <c r="O59" s="74">
        <f t="shared" si="7"/>
        <v>64.34049900000001</v>
      </c>
      <c r="P59" s="74">
        <f t="shared" si="7"/>
        <v>68.200698</v>
      </c>
      <c r="Q59" s="74">
        <f t="shared" si="7"/>
        <v>67.971317</v>
      </c>
      <c r="R59" s="74">
        <f t="shared" si="7"/>
        <v>60.344429</v>
      </c>
      <c r="S59" s="74">
        <f t="shared" si="7"/>
        <v>67.230148</v>
      </c>
      <c r="T59" s="74">
        <f t="shared" si="7"/>
        <v>68.42871799999999</v>
      </c>
      <c r="U59" s="74">
        <f t="shared" si="7"/>
        <v>60.359491999999996</v>
      </c>
      <c r="V59" s="74">
        <f t="shared" si="7"/>
        <v>62.720195000000004</v>
      </c>
      <c r="W59" s="74">
        <f t="shared" si="7"/>
        <v>66.181423</v>
      </c>
      <c r="X59" s="74">
        <f t="shared" si="7"/>
        <v>63.150292</v>
      </c>
      <c r="Y59" s="74">
        <f t="shared" si="7"/>
        <v>65.723729</v>
      </c>
      <c r="Z59" s="74">
        <f t="shared" si="7"/>
        <v>69.07741</v>
      </c>
      <c r="AA59" s="74">
        <f t="shared" si="7"/>
        <v>71.215642</v>
      </c>
      <c r="AB59" s="74">
        <f t="shared" si="7"/>
        <v>70.72343200000002</v>
      </c>
      <c r="AC59" s="74">
        <f t="shared" si="7"/>
        <v>70.676097</v>
      </c>
      <c r="AD59" s="74">
        <f t="shared" si="7"/>
        <v>69.12296500000001</v>
      </c>
      <c r="AE59" s="74">
        <f t="shared" si="7"/>
        <v>70.472613</v>
      </c>
      <c r="AF59" s="74"/>
      <c r="AG59" s="74">
        <f>SUM(B59:AE59)/30</f>
        <v>65.8392962</v>
      </c>
    </row>
    <row r="60" spans="1:33" ht="20.25">
      <c r="A60" s="10"/>
      <c r="B60" s="34"/>
      <c r="C60" s="37"/>
      <c r="D60" s="37"/>
      <c r="E60" s="37"/>
      <c r="F60" s="37"/>
      <c r="G60" s="37"/>
      <c r="H60" s="28"/>
      <c r="I60" s="13"/>
      <c r="J60" s="13"/>
      <c r="K60" s="13"/>
      <c r="L60" s="13"/>
      <c r="M60" s="13"/>
      <c r="N60" s="13"/>
      <c r="O60" s="13"/>
      <c r="P60" s="1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20.25">
      <c r="A61" s="9" t="s">
        <v>21</v>
      </c>
      <c r="B61" s="15"/>
      <c r="C61" s="15"/>
      <c r="D61" s="15"/>
      <c r="E61" s="15"/>
      <c r="F61" s="15"/>
      <c r="G61" s="15"/>
      <c r="H61" s="15"/>
      <c r="I61" s="27"/>
      <c r="J61" s="27"/>
      <c r="K61" s="27"/>
      <c r="L61" s="27"/>
      <c r="M61" s="27"/>
      <c r="N61" s="27"/>
      <c r="O61" s="27"/>
      <c r="P61" s="27"/>
      <c r="Q61" s="28"/>
      <c r="R61" s="28"/>
      <c r="S61" s="15"/>
      <c r="T61" s="15"/>
      <c r="U61" s="15"/>
      <c r="V61" s="15"/>
      <c r="W61" s="15"/>
      <c r="X61" s="15"/>
      <c r="Y61" s="15"/>
      <c r="Z61" s="27"/>
      <c r="AA61" s="27"/>
      <c r="AB61" s="27"/>
      <c r="AC61" s="27"/>
      <c r="AD61" s="27"/>
      <c r="AE61" s="27"/>
      <c r="AF61" s="27"/>
      <c r="AG61" s="27"/>
    </row>
    <row r="62" spans="2:33" ht="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</sheetData>
  <sheetProtection/>
  <printOptions/>
  <pageMargins left="0.37" right="0.22" top="0.46" bottom="0.47" header="0.43" footer="0.5"/>
  <pageSetup horizontalDpi="300" verticalDpi="3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8"/>
  <sheetViews>
    <sheetView zoomScale="50" zoomScaleNormal="50" zoomScalePageLayoutView="0" workbookViewId="0" topLeftCell="A1">
      <pane xSplit="1" ySplit="5" topLeftCell="G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65" sqref="Z65"/>
    </sheetView>
  </sheetViews>
  <sheetFormatPr defaultColWidth="8.88671875" defaultRowHeight="15"/>
  <cols>
    <col min="1" max="1" width="30.77734375" style="0" customWidth="1"/>
  </cols>
  <sheetData>
    <row r="1" spans="1:33" ht="20.25">
      <c r="A1" s="111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ht="20.25">
      <c r="A2" s="111">
        <v>39637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ht="23.25">
      <c r="A3" s="113" t="s">
        <v>22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16"/>
      <c r="AB3" s="115"/>
      <c r="AC3" s="115"/>
      <c r="AD3" s="115"/>
      <c r="AE3" s="115"/>
      <c r="AF3" s="115"/>
      <c r="AG3" s="115"/>
    </row>
    <row r="4" spans="1:36" ht="23.25">
      <c r="A4" s="37"/>
      <c r="B4" s="48" t="s">
        <v>29</v>
      </c>
      <c r="C4" s="48" t="s">
        <v>33</v>
      </c>
      <c r="D4" s="48" t="s">
        <v>29</v>
      </c>
      <c r="E4" s="48" t="s">
        <v>30</v>
      </c>
      <c r="F4" s="48" t="s">
        <v>31</v>
      </c>
      <c r="G4" s="48" t="s">
        <v>31</v>
      </c>
      <c r="H4" s="48" t="s">
        <v>32</v>
      </c>
      <c r="I4" s="48" t="s">
        <v>29</v>
      </c>
      <c r="J4" s="48" t="s">
        <v>33</v>
      </c>
      <c r="K4" s="48" t="s">
        <v>29</v>
      </c>
      <c r="L4" s="48" t="s">
        <v>30</v>
      </c>
      <c r="M4" s="48" t="s">
        <v>31</v>
      </c>
      <c r="N4" s="48" t="s">
        <v>31</v>
      </c>
      <c r="O4" s="48" t="s">
        <v>32</v>
      </c>
      <c r="P4" s="48" t="s">
        <v>29</v>
      </c>
      <c r="Q4" s="48" t="s">
        <v>33</v>
      </c>
      <c r="R4" s="48" t="s">
        <v>29</v>
      </c>
      <c r="S4" s="48" t="s">
        <v>30</v>
      </c>
      <c r="T4" s="48" t="s">
        <v>31</v>
      </c>
      <c r="U4" s="48" t="s">
        <v>31</v>
      </c>
      <c r="V4" s="48" t="s">
        <v>32</v>
      </c>
      <c r="W4" s="48" t="s">
        <v>29</v>
      </c>
      <c r="X4" s="48" t="s">
        <v>33</v>
      </c>
      <c r="Y4" s="48" t="s">
        <v>29</v>
      </c>
      <c r="Z4" s="48" t="s">
        <v>30</v>
      </c>
      <c r="AA4" s="48" t="s">
        <v>31</v>
      </c>
      <c r="AB4" s="48" t="s">
        <v>31</v>
      </c>
      <c r="AC4" s="48" t="s">
        <v>32</v>
      </c>
      <c r="AD4" s="48" t="s">
        <v>29</v>
      </c>
      <c r="AE4" s="48" t="s">
        <v>33</v>
      </c>
      <c r="AF4" s="48" t="s">
        <v>29</v>
      </c>
      <c r="AG4" s="48"/>
      <c r="AH4" s="48"/>
      <c r="AI4" s="48"/>
      <c r="AJ4" s="48"/>
    </row>
    <row r="5" spans="1:33" ht="23.25">
      <c r="A5" s="15"/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50">
        <v>16</v>
      </c>
      <c r="R5" s="50">
        <v>17</v>
      </c>
      <c r="S5" s="51">
        <v>18</v>
      </c>
      <c r="T5" s="51">
        <v>19</v>
      </c>
      <c r="U5" s="51">
        <v>20</v>
      </c>
      <c r="V5" s="51">
        <v>21</v>
      </c>
      <c r="W5" s="51">
        <v>22</v>
      </c>
      <c r="X5" s="51">
        <v>23</v>
      </c>
      <c r="Y5" s="51">
        <v>24</v>
      </c>
      <c r="Z5" s="50">
        <v>25</v>
      </c>
      <c r="AA5" s="50">
        <v>26</v>
      </c>
      <c r="AB5" s="50">
        <v>27</v>
      </c>
      <c r="AC5" s="50">
        <v>28</v>
      </c>
      <c r="AD5" s="50">
        <v>29</v>
      </c>
      <c r="AE5" s="50">
        <v>30</v>
      </c>
      <c r="AF5" s="50">
        <v>31</v>
      </c>
      <c r="AG5" s="50"/>
    </row>
    <row r="6" spans="1:33" ht="23.25">
      <c r="A6" s="25" t="s">
        <v>0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  <c r="P6" s="53"/>
      <c r="Q6" s="54"/>
      <c r="R6" s="54"/>
      <c r="S6" s="48"/>
      <c r="T6" s="48"/>
      <c r="U6" s="48"/>
      <c r="V6" s="48"/>
      <c r="W6" s="48"/>
      <c r="X6" s="48"/>
      <c r="Y6" s="48"/>
      <c r="Z6" s="54"/>
      <c r="AA6" s="54"/>
      <c r="AB6" s="54"/>
      <c r="AC6" s="54"/>
      <c r="AD6" s="54"/>
      <c r="AE6" s="54"/>
      <c r="AF6" s="54"/>
      <c r="AG6" s="54"/>
    </row>
    <row r="7" spans="1:33" ht="23.25">
      <c r="A7" s="15"/>
      <c r="B7" s="48"/>
      <c r="C7" s="48"/>
      <c r="D7" s="48"/>
      <c r="E7" s="48"/>
      <c r="F7" s="48"/>
      <c r="G7" s="48"/>
      <c r="H7" s="48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3.25">
      <c r="A8" s="15" t="s">
        <v>1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0</v>
      </c>
      <c r="AG8" s="55"/>
    </row>
    <row r="9" spans="1:33" ht="23.25">
      <c r="A9" s="1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55"/>
    </row>
    <row r="10" spans="1:33" ht="23.25">
      <c r="A10" s="15" t="s">
        <v>2</v>
      </c>
      <c r="B10" s="98">
        <v>20.5</v>
      </c>
      <c r="C10" s="98">
        <v>21.7</v>
      </c>
      <c r="D10" s="98">
        <v>21.6</v>
      </c>
      <c r="E10" s="102">
        <v>20.6</v>
      </c>
      <c r="F10" s="102">
        <v>16.5</v>
      </c>
      <c r="G10" s="102">
        <v>17.8</v>
      </c>
      <c r="H10" s="102">
        <v>21.4</v>
      </c>
      <c r="I10" s="98">
        <v>21.3</v>
      </c>
      <c r="J10" s="98">
        <v>20.3</v>
      </c>
      <c r="K10" s="98">
        <v>21.3</v>
      </c>
      <c r="L10" s="98">
        <v>20</v>
      </c>
      <c r="M10" s="98">
        <v>22.4</v>
      </c>
      <c r="N10" s="98">
        <v>25.5</v>
      </c>
      <c r="O10" s="98">
        <v>21.1</v>
      </c>
      <c r="P10" s="98">
        <v>20.4</v>
      </c>
      <c r="Q10" s="98">
        <v>21</v>
      </c>
      <c r="R10" s="98">
        <v>21.8</v>
      </c>
      <c r="S10" s="98">
        <v>23</v>
      </c>
      <c r="T10" s="98">
        <v>21</v>
      </c>
      <c r="U10" s="98">
        <v>23.3</v>
      </c>
      <c r="V10" s="98">
        <v>22</v>
      </c>
      <c r="W10" s="98">
        <v>22.6</v>
      </c>
      <c r="X10" s="98">
        <v>19.6</v>
      </c>
      <c r="Y10" s="98">
        <v>19</v>
      </c>
      <c r="Z10" s="102">
        <v>20.2</v>
      </c>
      <c r="AA10" s="102">
        <v>20.3</v>
      </c>
      <c r="AB10" s="102">
        <v>18.2</v>
      </c>
      <c r="AC10" s="102">
        <v>21</v>
      </c>
      <c r="AD10" s="102">
        <v>19.5</v>
      </c>
      <c r="AE10" s="102">
        <v>20.6</v>
      </c>
      <c r="AF10" s="102">
        <v>20</v>
      </c>
      <c r="AG10" s="73"/>
    </row>
    <row r="11" spans="1:33" ht="23.25">
      <c r="A11" s="15"/>
      <c r="B11" s="121"/>
      <c r="C11" s="121"/>
      <c r="D11" s="121"/>
      <c r="E11" s="96"/>
      <c r="F11" s="96"/>
      <c r="G11" s="96"/>
      <c r="H11" s="96"/>
      <c r="I11" s="96"/>
      <c r="J11" s="121"/>
      <c r="K11" s="121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73" t="s">
        <v>36</v>
      </c>
    </row>
    <row r="12" spans="1:33" ht="24" thickBot="1">
      <c r="A12" s="15"/>
      <c r="B12" s="122">
        <f aca="true" t="shared" si="0" ref="B12:AE12">SUM(B8:B10)</f>
        <v>20.5</v>
      </c>
      <c r="C12" s="122">
        <f t="shared" si="0"/>
        <v>21.7</v>
      </c>
      <c r="D12" s="122">
        <f t="shared" si="0"/>
        <v>21.6</v>
      </c>
      <c r="E12" s="122">
        <f t="shared" si="0"/>
        <v>20.6</v>
      </c>
      <c r="F12" s="122">
        <f t="shared" si="0"/>
        <v>16.5</v>
      </c>
      <c r="G12" s="122">
        <f t="shared" si="0"/>
        <v>17.8</v>
      </c>
      <c r="H12" s="122">
        <f t="shared" si="0"/>
        <v>21.4</v>
      </c>
      <c r="I12" s="122">
        <f t="shared" si="0"/>
        <v>21.3</v>
      </c>
      <c r="J12" s="122">
        <f t="shared" si="0"/>
        <v>20.3</v>
      </c>
      <c r="K12" s="122">
        <f t="shared" si="0"/>
        <v>21.3</v>
      </c>
      <c r="L12" s="122">
        <f t="shared" si="0"/>
        <v>20</v>
      </c>
      <c r="M12" s="122">
        <f t="shared" si="0"/>
        <v>22.4</v>
      </c>
      <c r="N12" s="122">
        <f t="shared" si="0"/>
        <v>25.5</v>
      </c>
      <c r="O12" s="122">
        <f t="shared" si="0"/>
        <v>21.1</v>
      </c>
      <c r="P12" s="122">
        <f t="shared" si="0"/>
        <v>20.4</v>
      </c>
      <c r="Q12" s="122">
        <f t="shared" si="0"/>
        <v>21</v>
      </c>
      <c r="R12" s="122">
        <f t="shared" si="0"/>
        <v>21.8</v>
      </c>
      <c r="S12" s="122">
        <f t="shared" si="0"/>
        <v>23</v>
      </c>
      <c r="T12" s="122">
        <f t="shared" si="0"/>
        <v>21</v>
      </c>
      <c r="U12" s="122">
        <f t="shared" si="0"/>
        <v>23.3</v>
      </c>
      <c r="V12" s="122">
        <f t="shared" si="0"/>
        <v>22</v>
      </c>
      <c r="W12" s="122">
        <f t="shared" si="0"/>
        <v>22.6</v>
      </c>
      <c r="X12" s="122">
        <f t="shared" si="0"/>
        <v>19.6</v>
      </c>
      <c r="Y12" s="122">
        <f t="shared" si="0"/>
        <v>19</v>
      </c>
      <c r="Z12" s="122">
        <f t="shared" si="0"/>
        <v>20.2</v>
      </c>
      <c r="AA12" s="122">
        <f t="shared" si="0"/>
        <v>20.3</v>
      </c>
      <c r="AB12" s="122">
        <f t="shared" si="0"/>
        <v>18.2</v>
      </c>
      <c r="AC12" s="122">
        <f t="shared" si="0"/>
        <v>21</v>
      </c>
      <c r="AD12" s="122">
        <f t="shared" si="0"/>
        <v>19.5</v>
      </c>
      <c r="AE12" s="122">
        <f t="shared" si="0"/>
        <v>20.6</v>
      </c>
      <c r="AF12" s="122">
        <f>SUM(AF8:AF10)</f>
        <v>20</v>
      </c>
      <c r="AG12" s="74">
        <f>SUM(B12:AF12)/31</f>
        <v>20.822580645161295</v>
      </c>
    </row>
    <row r="13" spans="1:33" ht="23.25">
      <c r="A13" s="25" t="s">
        <v>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73"/>
    </row>
    <row r="14" spans="1:33" ht="23.25">
      <c r="A14" s="1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5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73"/>
    </row>
    <row r="15" spans="1:33" ht="23.25">
      <c r="A15" s="15" t="s">
        <v>20</v>
      </c>
      <c r="B15" s="100">
        <v>17.498938</v>
      </c>
      <c r="C15" s="100">
        <v>18.297424</v>
      </c>
      <c r="D15" s="100">
        <v>17.973996</v>
      </c>
      <c r="E15" s="100">
        <v>18.016406</v>
      </c>
      <c r="F15" s="100">
        <v>14.483161</v>
      </c>
      <c r="G15" s="100">
        <v>14.559573</v>
      </c>
      <c r="H15" s="100">
        <v>16.479714</v>
      </c>
      <c r="I15" s="100">
        <v>17.834073</v>
      </c>
      <c r="J15" s="95">
        <v>18.067461</v>
      </c>
      <c r="K15" s="96">
        <v>17.319517</v>
      </c>
      <c r="L15" s="95">
        <v>17.519105</v>
      </c>
      <c r="M15" s="95">
        <v>18.166857</v>
      </c>
      <c r="N15" s="95">
        <v>18.441275</v>
      </c>
      <c r="O15" s="95">
        <v>16.959115</v>
      </c>
      <c r="P15" s="95">
        <v>15.870933</v>
      </c>
      <c r="Q15" s="95">
        <v>17.482637</v>
      </c>
      <c r="R15" s="95">
        <v>18.029022</v>
      </c>
      <c r="S15" s="96">
        <v>16.848598</v>
      </c>
      <c r="T15" s="95">
        <v>21.179256</v>
      </c>
      <c r="U15" s="95">
        <v>19.181254</v>
      </c>
      <c r="V15" s="95">
        <v>18.947963</v>
      </c>
      <c r="W15" s="95">
        <v>18.719582</v>
      </c>
      <c r="X15" s="95">
        <v>12.054567</v>
      </c>
      <c r="Y15" s="95">
        <v>18.783227</v>
      </c>
      <c r="Z15" s="95">
        <v>18.783227</v>
      </c>
      <c r="AA15" s="95">
        <v>18.783227</v>
      </c>
      <c r="AB15" s="95">
        <v>18.783227</v>
      </c>
      <c r="AC15" s="95">
        <v>18.783227</v>
      </c>
      <c r="AD15" s="95">
        <v>18.783227</v>
      </c>
      <c r="AE15" s="95">
        <v>18.783227</v>
      </c>
      <c r="AF15" s="95">
        <v>18.783227</v>
      </c>
      <c r="AG15" s="73"/>
    </row>
    <row r="16" spans="1:33" ht="23.25">
      <c r="A16" s="15"/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95"/>
      <c r="M16" s="95"/>
      <c r="N16" s="95"/>
      <c r="O16" s="95"/>
      <c r="P16" s="95"/>
      <c r="Q16" s="95"/>
      <c r="R16" s="95"/>
      <c r="S16" s="96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73"/>
    </row>
    <row r="17" spans="1:33" ht="23.25">
      <c r="A17" s="28" t="s">
        <v>34</v>
      </c>
      <c r="B17" s="95">
        <v>0.36462</v>
      </c>
      <c r="C17" s="95">
        <v>0.728515</v>
      </c>
      <c r="D17" s="95">
        <v>0.730579</v>
      </c>
      <c r="E17" s="95">
        <v>0.735149</v>
      </c>
      <c r="F17" s="95">
        <v>0.74087</v>
      </c>
      <c r="G17" s="95">
        <v>0.739133</v>
      </c>
      <c r="H17" s="95">
        <v>0.738707</v>
      </c>
      <c r="I17" s="95">
        <v>0.733425</v>
      </c>
      <c r="J17" s="95">
        <v>0.728018</v>
      </c>
      <c r="K17" s="96">
        <v>0.722634</v>
      </c>
      <c r="L17" s="95">
        <v>0.724051</v>
      </c>
      <c r="M17" s="95">
        <v>0.727358</v>
      </c>
      <c r="N17" s="95">
        <v>0.731721</v>
      </c>
      <c r="O17" s="95">
        <v>0.716672</v>
      </c>
      <c r="P17" s="95">
        <v>0</v>
      </c>
      <c r="Q17" s="95">
        <v>0.149939</v>
      </c>
      <c r="R17" s="95">
        <v>0.666075</v>
      </c>
      <c r="S17" s="96">
        <v>0.713628</v>
      </c>
      <c r="T17" s="95">
        <v>0.732848</v>
      </c>
      <c r="U17" s="95">
        <v>0.735824</v>
      </c>
      <c r="V17" s="95">
        <v>0.432405</v>
      </c>
      <c r="W17" s="95">
        <v>0.733091</v>
      </c>
      <c r="X17" s="95">
        <v>0.736048</v>
      </c>
      <c r="Y17" s="95">
        <v>0.747634</v>
      </c>
      <c r="Z17" s="95">
        <v>0.747634</v>
      </c>
      <c r="AA17" s="95">
        <v>0.747634</v>
      </c>
      <c r="AB17" s="95">
        <v>0.747634</v>
      </c>
      <c r="AC17" s="95">
        <v>0.747634</v>
      </c>
      <c r="AD17" s="95">
        <v>0.747634</v>
      </c>
      <c r="AE17" s="95">
        <v>0.747634</v>
      </c>
      <c r="AF17" s="95">
        <v>0.747634</v>
      </c>
      <c r="AG17" s="73"/>
    </row>
    <row r="18" spans="1:33" ht="23.25">
      <c r="A18" s="15"/>
      <c r="B18" s="95"/>
      <c r="C18" s="95"/>
      <c r="D18" s="95"/>
      <c r="E18" s="95"/>
      <c r="F18" s="95"/>
      <c r="G18" s="95"/>
      <c r="H18" s="95"/>
      <c r="I18" s="95"/>
      <c r="J18" s="95"/>
      <c r="K18" s="96"/>
      <c r="L18" s="95"/>
      <c r="M18" s="95"/>
      <c r="N18" s="95"/>
      <c r="O18" s="95"/>
      <c r="P18" s="95"/>
      <c r="Q18" s="95"/>
      <c r="R18" s="95"/>
      <c r="S18" s="96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73"/>
    </row>
    <row r="19" spans="1:33" ht="23.25">
      <c r="A19" s="15" t="s">
        <v>5</v>
      </c>
      <c r="B19" s="95">
        <v>3.65703</v>
      </c>
      <c r="C19" s="95">
        <v>3.555669</v>
      </c>
      <c r="D19" s="95">
        <v>3.659259</v>
      </c>
      <c r="E19" s="95">
        <v>3.705</v>
      </c>
      <c r="F19" s="95">
        <v>3.628878</v>
      </c>
      <c r="G19" s="95">
        <v>3.619761</v>
      </c>
      <c r="H19" s="95">
        <v>3.839416</v>
      </c>
      <c r="I19" s="95">
        <v>3.628613</v>
      </c>
      <c r="J19" s="95">
        <v>3.64546</v>
      </c>
      <c r="K19" s="96">
        <v>3.637769</v>
      </c>
      <c r="L19" s="95">
        <v>3.783022</v>
      </c>
      <c r="M19" s="95">
        <v>3.565666</v>
      </c>
      <c r="N19" s="95">
        <v>3.769732</v>
      </c>
      <c r="O19" s="95">
        <v>3.703409</v>
      </c>
      <c r="P19" s="95">
        <v>3.534832</v>
      </c>
      <c r="Q19" s="95">
        <v>3.677091</v>
      </c>
      <c r="R19" s="95">
        <v>3.650661</v>
      </c>
      <c r="S19" s="96">
        <v>3.684298</v>
      </c>
      <c r="T19" s="95">
        <v>3.610182</v>
      </c>
      <c r="U19" s="95">
        <v>3.789353</v>
      </c>
      <c r="V19" s="95">
        <v>3.689904</v>
      </c>
      <c r="W19" s="95">
        <v>3.624862</v>
      </c>
      <c r="X19" s="95">
        <v>3.519036</v>
      </c>
      <c r="Y19" s="95">
        <v>3.804394</v>
      </c>
      <c r="Z19" s="95">
        <v>3.804394</v>
      </c>
      <c r="AA19" s="95">
        <v>3.804394</v>
      </c>
      <c r="AB19" s="95">
        <v>3.804394</v>
      </c>
      <c r="AC19" s="95">
        <v>3.804394</v>
      </c>
      <c r="AD19" s="95">
        <v>3.804394</v>
      </c>
      <c r="AE19" s="95">
        <v>3.804394</v>
      </c>
      <c r="AF19" s="95">
        <v>3.804394</v>
      </c>
      <c r="AG19" s="73"/>
    </row>
    <row r="20" spans="1:33" ht="23.25">
      <c r="A20" s="15"/>
      <c r="B20" s="95"/>
      <c r="C20" s="95"/>
      <c r="D20" s="95"/>
      <c r="E20" s="95"/>
      <c r="F20" s="95"/>
      <c r="G20" s="95"/>
      <c r="H20" s="95"/>
      <c r="I20" s="95"/>
      <c r="J20" s="95"/>
      <c r="K20" s="96"/>
      <c r="L20" s="95"/>
      <c r="M20" s="95"/>
      <c r="N20" s="95"/>
      <c r="O20" s="95"/>
      <c r="P20" s="95"/>
      <c r="Q20" s="95"/>
      <c r="R20" s="95"/>
      <c r="S20" s="96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73"/>
    </row>
    <row r="21" spans="1:33" ht="23.25">
      <c r="A21" s="15" t="s">
        <v>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73"/>
    </row>
    <row r="22" spans="1:33" ht="23.25">
      <c r="A22" s="15"/>
      <c r="B22" s="95"/>
      <c r="C22" s="95"/>
      <c r="D22" s="95"/>
      <c r="E22" s="95"/>
      <c r="F22" s="95"/>
      <c r="G22" s="95"/>
      <c r="H22" s="95"/>
      <c r="I22" s="95"/>
      <c r="J22" s="95"/>
      <c r="K22" s="96"/>
      <c r="L22" s="95"/>
      <c r="M22" s="95"/>
      <c r="N22" s="95"/>
      <c r="O22" s="95"/>
      <c r="P22" s="95"/>
      <c r="Q22" s="95"/>
      <c r="R22" s="95"/>
      <c r="S22" s="96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73"/>
    </row>
    <row r="23" spans="1:33" ht="23.25">
      <c r="A23" s="15" t="s">
        <v>7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6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73"/>
    </row>
    <row r="24" spans="1:33" ht="23.25">
      <c r="A24" s="1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121"/>
      <c r="AF24" s="121"/>
      <c r="AG24" s="73" t="s">
        <v>36</v>
      </c>
    </row>
    <row r="25" spans="1:33" ht="24" thickBot="1">
      <c r="A25" s="15"/>
      <c r="B25" s="123">
        <f aca="true" t="shared" si="1" ref="B25:AF25">SUM(B15:B24)</f>
        <v>21.520587999999996</v>
      </c>
      <c r="C25" s="123">
        <f t="shared" si="1"/>
        <v>22.581608000000003</v>
      </c>
      <c r="D25" s="123">
        <f t="shared" si="1"/>
        <v>22.363833999999997</v>
      </c>
      <c r="E25" s="123">
        <f t="shared" si="1"/>
        <v>22.456555</v>
      </c>
      <c r="F25" s="123">
        <f t="shared" si="1"/>
        <v>18.852909</v>
      </c>
      <c r="G25" s="123">
        <f t="shared" si="1"/>
        <v>18.918467</v>
      </c>
      <c r="H25" s="123">
        <f t="shared" si="1"/>
        <v>21.057837000000003</v>
      </c>
      <c r="I25" s="123">
        <f t="shared" si="1"/>
        <v>22.196111000000002</v>
      </c>
      <c r="J25" s="123">
        <f t="shared" si="1"/>
        <v>22.440939</v>
      </c>
      <c r="K25" s="123">
        <f t="shared" si="1"/>
        <v>21.67992</v>
      </c>
      <c r="L25" s="123">
        <f t="shared" si="1"/>
        <v>22.026177999999998</v>
      </c>
      <c r="M25" s="123">
        <f t="shared" si="1"/>
        <v>22.459881</v>
      </c>
      <c r="N25" s="123">
        <f t="shared" si="1"/>
        <v>22.942728000000002</v>
      </c>
      <c r="O25" s="123">
        <f t="shared" si="1"/>
        <v>21.379196</v>
      </c>
      <c r="P25" s="123">
        <f t="shared" si="1"/>
        <v>19.405765000000002</v>
      </c>
      <c r="Q25" s="123">
        <f t="shared" si="1"/>
        <v>21.309667</v>
      </c>
      <c r="R25" s="123">
        <f t="shared" si="1"/>
        <v>22.345758</v>
      </c>
      <c r="S25" s="123">
        <f t="shared" si="1"/>
        <v>21.246524</v>
      </c>
      <c r="T25" s="123">
        <f t="shared" si="1"/>
        <v>25.522286</v>
      </c>
      <c r="U25" s="123">
        <f t="shared" si="1"/>
        <v>23.706431000000002</v>
      </c>
      <c r="V25" s="123">
        <f t="shared" si="1"/>
        <v>23.070272</v>
      </c>
      <c r="W25" s="123">
        <f t="shared" si="1"/>
        <v>23.077535</v>
      </c>
      <c r="X25" s="123">
        <f t="shared" si="1"/>
        <v>16.309651000000002</v>
      </c>
      <c r="Y25" s="123">
        <f t="shared" si="1"/>
        <v>23.335255</v>
      </c>
      <c r="Z25" s="123">
        <f t="shared" si="1"/>
        <v>23.335255</v>
      </c>
      <c r="AA25" s="123">
        <f t="shared" si="1"/>
        <v>23.335255</v>
      </c>
      <c r="AB25" s="123">
        <f t="shared" si="1"/>
        <v>23.335255</v>
      </c>
      <c r="AC25" s="123">
        <f t="shared" si="1"/>
        <v>23.335255</v>
      </c>
      <c r="AD25" s="123">
        <f t="shared" si="1"/>
        <v>23.335255</v>
      </c>
      <c r="AE25" s="123">
        <f t="shared" si="1"/>
        <v>23.335255</v>
      </c>
      <c r="AF25" s="123">
        <f t="shared" si="1"/>
        <v>23.335255</v>
      </c>
      <c r="AG25" s="74">
        <f>SUM(B25:AF25)/31</f>
        <v>22.11460258064515</v>
      </c>
    </row>
    <row r="26" spans="1:33" ht="23.25">
      <c r="A26" s="25" t="s">
        <v>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73"/>
    </row>
    <row r="27" spans="1:33" ht="23.25">
      <c r="A27" s="1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73"/>
    </row>
    <row r="28" spans="1:33" ht="23.25">
      <c r="A28" s="15" t="s">
        <v>9</v>
      </c>
      <c r="B28" s="96">
        <v>21.55</v>
      </c>
      <c r="C28" s="96">
        <v>21.84</v>
      </c>
      <c r="D28" s="96">
        <v>20.9</v>
      </c>
      <c r="E28" s="96">
        <v>22.96</v>
      </c>
      <c r="F28" s="96">
        <v>21.27</v>
      </c>
      <c r="G28" s="96">
        <v>20.5</v>
      </c>
      <c r="H28" s="96">
        <v>20.93</v>
      </c>
      <c r="I28" s="96">
        <v>20.86</v>
      </c>
      <c r="J28" s="96">
        <v>20.87</v>
      </c>
      <c r="K28" s="96">
        <v>19.59</v>
      </c>
      <c r="L28" s="96">
        <v>20.66</v>
      </c>
      <c r="M28" s="96">
        <v>21.05</v>
      </c>
      <c r="N28" s="96">
        <v>22.1</v>
      </c>
      <c r="O28" s="96">
        <v>21.01</v>
      </c>
      <c r="P28" s="96">
        <v>19.4</v>
      </c>
      <c r="Q28" s="96">
        <v>18.26</v>
      </c>
      <c r="R28" s="96">
        <v>22.65</v>
      </c>
      <c r="S28" s="96">
        <v>23.39</v>
      </c>
      <c r="T28" s="96">
        <v>23.99</v>
      </c>
      <c r="U28" s="96">
        <v>23.32</v>
      </c>
      <c r="V28" s="96">
        <v>22.44</v>
      </c>
      <c r="W28" s="96">
        <v>22.32</v>
      </c>
      <c r="X28" s="96">
        <v>22.81</v>
      </c>
      <c r="Y28" s="96">
        <v>20.85</v>
      </c>
      <c r="Z28" s="96">
        <v>21.24</v>
      </c>
      <c r="AA28" s="96">
        <v>19.01</v>
      </c>
      <c r="AB28" s="96">
        <v>18.82</v>
      </c>
      <c r="AC28" s="96">
        <v>18.96</v>
      </c>
      <c r="AD28" s="96">
        <v>19.2</v>
      </c>
      <c r="AE28" s="96">
        <v>19.99</v>
      </c>
      <c r="AF28" s="96">
        <v>18.71</v>
      </c>
      <c r="AG28" s="174"/>
    </row>
    <row r="29" spans="1:33" ht="23.25">
      <c r="A29" s="15" t="s">
        <v>10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174"/>
    </row>
    <row r="30" spans="1:33" ht="23.25">
      <c r="A30" s="15" t="s">
        <v>26</v>
      </c>
      <c r="B30" s="96">
        <v>71</v>
      </c>
      <c r="C30" s="96">
        <v>79</v>
      </c>
      <c r="D30" s="96">
        <v>59</v>
      </c>
      <c r="E30" s="96">
        <v>59</v>
      </c>
      <c r="F30" s="96">
        <v>45</v>
      </c>
      <c r="G30" s="96">
        <v>51</v>
      </c>
      <c r="H30" s="96">
        <v>79</v>
      </c>
      <c r="I30" s="96">
        <v>78</v>
      </c>
      <c r="J30" s="96">
        <v>102</v>
      </c>
      <c r="K30" s="96">
        <v>49</v>
      </c>
      <c r="L30" s="96">
        <v>84</v>
      </c>
      <c r="M30" s="96">
        <v>56</v>
      </c>
      <c r="N30" s="96">
        <v>44</v>
      </c>
      <c r="O30" s="96">
        <v>45</v>
      </c>
      <c r="P30" s="96">
        <v>40</v>
      </c>
      <c r="Q30" s="96">
        <v>49</v>
      </c>
      <c r="R30" s="96">
        <v>45</v>
      </c>
      <c r="S30" s="96">
        <v>74</v>
      </c>
      <c r="T30" s="96">
        <v>51</v>
      </c>
      <c r="U30" s="96">
        <v>56</v>
      </c>
      <c r="V30" s="96">
        <v>49</v>
      </c>
      <c r="W30" s="96">
        <v>49</v>
      </c>
      <c r="X30" s="96">
        <v>37</v>
      </c>
      <c r="Y30" s="96">
        <v>29</v>
      </c>
      <c r="Z30" s="96">
        <v>38</v>
      </c>
      <c r="AA30" s="96">
        <v>34</v>
      </c>
      <c r="AB30" s="96">
        <v>41</v>
      </c>
      <c r="AC30" s="96">
        <v>39</v>
      </c>
      <c r="AD30" s="96">
        <v>56</v>
      </c>
      <c r="AE30" s="96">
        <v>45</v>
      </c>
      <c r="AF30" s="96">
        <v>71</v>
      </c>
      <c r="AG30" s="174"/>
    </row>
    <row r="31" spans="1:33" ht="23.25">
      <c r="A31" s="15" t="s">
        <v>25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96">
        <v>0</v>
      </c>
      <c r="AG31" s="174"/>
    </row>
    <row r="32" spans="1:33" ht="23.25">
      <c r="A32" s="15" t="s">
        <v>27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174"/>
    </row>
    <row r="33" spans="1:33" ht="23.25">
      <c r="A33" s="15" t="s">
        <v>28</v>
      </c>
      <c r="B33" s="96">
        <v>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174"/>
    </row>
    <row r="34" spans="1:33" ht="23.25">
      <c r="A34" s="15" t="s">
        <v>18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96">
        <v>0</v>
      </c>
      <c r="AG34" s="174"/>
    </row>
    <row r="35" spans="1:33" ht="23.25">
      <c r="A35" s="15" t="s">
        <v>5</v>
      </c>
      <c r="B35" s="96">
        <v>0.893</v>
      </c>
      <c r="C35" s="96">
        <v>0.893</v>
      </c>
      <c r="D35" s="96">
        <v>0.893</v>
      </c>
      <c r="E35" s="96">
        <v>0.893</v>
      </c>
      <c r="F35" s="96">
        <v>0.893</v>
      </c>
      <c r="G35" s="96">
        <v>0.893</v>
      </c>
      <c r="H35" s="96">
        <v>0.893</v>
      </c>
      <c r="I35" s="96">
        <v>0.132</v>
      </c>
      <c r="J35" s="96">
        <v>0.132</v>
      </c>
      <c r="K35" s="96">
        <v>0.132</v>
      </c>
      <c r="L35" s="96">
        <v>0.132</v>
      </c>
      <c r="M35" s="96">
        <v>0.585</v>
      </c>
      <c r="N35" s="96">
        <v>0.585</v>
      </c>
      <c r="O35" s="96">
        <v>0.585</v>
      </c>
      <c r="P35" s="96">
        <v>0.585</v>
      </c>
      <c r="Q35" s="96">
        <v>0.585</v>
      </c>
      <c r="R35" s="96">
        <v>0.585</v>
      </c>
      <c r="S35" s="96">
        <v>0.852</v>
      </c>
      <c r="T35" s="96">
        <v>0.852</v>
      </c>
      <c r="U35" s="96">
        <v>0.852</v>
      </c>
      <c r="V35" s="96">
        <v>0.852</v>
      </c>
      <c r="W35" s="96">
        <v>0.852</v>
      </c>
      <c r="X35" s="96">
        <v>0.852</v>
      </c>
      <c r="Y35" s="96">
        <v>0.852</v>
      </c>
      <c r="Z35" s="96">
        <v>0.861</v>
      </c>
      <c r="AA35" s="96">
        <v>0.861</v>
      </c>
      <c r="AB35" s="96">
        <v>0.861</v>
      </c>
      <c r="AC35" s="96">
        <v>0.861</v>
      </c>
      <c r="AD35" s="96">
        <v>0.861</v>
      </c>
      <c r="AE35" s="96">
        <v>0.861</v>
      </c>
      <c r="AF35" s="96">
        <v>0.861</v>
      </c>
      <c r="AG35" s="174"/>
    </row>
    <row r="36" spans="1:33" ht="23.25">
      <c r="A36" s="15" t="s">
        <v>11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0</v>
      </c>
      <c r="AF36" s="96">
        <v>0</v>
      </c>
      <c r="AG36" s="174"/>
    </row>
    <row r="37" spans="1:33" ht="23.25">
      <c r="A37" s="15" t="s">
        <v>7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75"/>
    </row>
    <row r="38" spans="1:33" ht="23.25">
      <c r="A38" s="15"/>
      <c r="B38" s="96"/>
      <c r="C38" s="96"/>
      <c r="D38" s="121"/>
      <c r="E38" s="96"/>
      <c r="F38" s="121"/>
      <c r="G38" s="121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73" t="s">
        <v>36</v>
      </c>
    </row>
    <row r="39" spans="1:33" ht="24" thickBot="1">
      <c r="A39" s="15"/>
      <c r="B39" s="122">
        <f aca="true" t="shared" si="2" ref="B39:AE39">SUM(B28+B34+B35+B36+B37)</f>
        <v>22.443</v>
      </c>
      <c r="C39" s="122">
        <f t="shared" si="2"/>
        <v>22.733</v>
      </c>
      <c r="D39" s="122">
        <f t="shared" si="2"/>
        <v>21.793</v>
      </c>
      <c r="E39" s="122">
        <f t="shared" si="2"/>
        <v>23.853</v>
      </c>
      <c r="F39" s="122">
        <f t="shared" si="2"/>
        <v>22.163</v>
      </c>
      <c r="G39" s="122">
        <f t="shared" si="2"/>
        <v>21.393</v>
      </c>
      <c r="H39" s="122">
        <f t="shared" si="2"/>
        <v>21.823</v>
      </c>
      <c r="I39" s="122">
        <f t="shared" si="2"/>
        <v>20.992</v>
      </c>
      <c r="J39" s="122">
        <f t="shared" si="2"/>
        <v>21.002000000000002</v>
      </c>
      <c r="K39" s="122">
        <f t="shared" si="2"/>
        <v>19.722</v>
      </c>
      <c r="L39" s="122">
        <f t="shared" si="2"/>
        <v>20.792</v>
      </c>
      <c r="M39" s="122">
        <f t="shared" si="2"/>
        <v>21.635</v>
      </c>
      <c r="N39" s="122">
        <f t="shared" si="2"/>
        <v>22.685000000000002</v>
      </c>
      <c r="O39" s="122">
        <f t="shared" si="2"/>
        <v>21.595000000000002</v>
      </c>
      <c r="P39" s="122">
        <f t="shared" si="2"/>
        <v>19.985</v>
      </c>
      <c r="Q39" s="122">
        <f t="shared" si="2"/>
        <v>18.845000000000002</v>
      </c>
      <c r="R39" s="122">
        <f t="shared" si="2"/>
        <v>23.235</v>
      </c>
      <c r="S39" s="122">
        <f t="shared" si="2"/>
        <v>24.242</v>
      </c>
      <c r="T39" s="122">
        <f t="shared" si="2"/>
        <v>24.842</v>
      </c>
      <c r="U39" s="122">
        <f t="shared" si="2"/>
        <v>24.172</v>
      </c>
      <c r="V39" s="122">
        <f t="shared" si="2"/>
        <v>23.292</v>
      </c>
      <c r="W39" s="122">
        <f t="shared" si="2"/>
        <v>23.172</v>
      </c>
      <c r="X39" s="122">
        <f t="shared" si="2"/>
        <v>23.662</v>
      </c>
      <c r="Y39" s="122">
        <f t="shared" si="2"/>
        <v>21.702</v>
      </c>
      <c r="Z39" s="122">
        <f t="shared" si="2"/>
        <v>22.101</v>
      </c>
      <c r="AA39" s="122">
        <f t="shared" si="2"/>
        <v>19.871000000000002</v>
      </c>
      <c r="AB39" s="122">
        <f t="shared" si="2"/>
        <v>19.681</v>
      </c>
      <c r="AC39" s="122">
        <f t="shared" si="2"/>
        <v>19.821</v>
      </c>
      <c r="AD39" s="122">
        <f t="shared" si="2"/>
        <v>20.061</v>
      </c>
      <c r="AE39" s="122">
        <f t="shared" si="2"/>
        <v>20.851</v>
      </c>
      <c r="AF39" s="122">
        <f>SUM(AF28+AF34+AF35+AF36+AF37)</f>
        <v>19.571</v>
      </c>
      <c r="AG39" s="74">
        <f>SUM(B39:AF39)/31</f>
        <v>21.73322580645162</v>
      </c>
    </row>
    <row r="40" spans="1:33" ht="23.25">
      <c r="A40" s="25" t="s">
        <v>12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73"/>
    </row>
    <row r="41" spans="1:33" ht="23.25">
      <c r="A41" s="2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73"/>
    </row>
    <row r="42" spans="1:33" ht="23.25">
      <c r="A42" s="15" t="s">
        <v>13</v>
      </c>
      <c r="B42" s="95">
        <v>3.1</v>
      </c>
      <c r="C42" s="95">
        <v>1.8</v>
      </c>
      <c r="D42" s="95">
        <v>2.4</v>
      </c>
      <c r="E42" s="95">
        <v>2.1</v>
      </c>
      <c r="F42" s="95">
        <v>1.8</v>
      </c>
      <c r="G42" s="95">
        <v>1.3</v>
      </c>
      <c r="H42" s="95">
        <v>2.7</v>
      </c>
      <c r="I42" s="95">
        <v>2.3</v>
      </c>
      <c r="J42" s="95">
        <v>2.4</v>
      </c>
      <c r="K42" s="95">
        <v>2.4</v>
      </c>
      <c r="L42" s="95">
        <v>2.3</v>
      </c>
      <c r="M42" s="95">
        <v>2.4</v>
      </c>
      <c r="N42" s="95">
        <v>2.2</v>
      </c>
      <c r="O42" s="95">
        <v>2.4</v>
      </c>
      <c r="P42" s="95">
        <v>2.3</v>
      </c>
      <c r="Q42" s="95">
        <v>2.6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1.2</v>
      </c>
      <c r="AF42" s="95">
        <v>2.2</v>
      </c>
      <c r="AG42" s="73"/>
    </row>
    <row r="43" spans="1:33" ht="23.25">
      <c r="A43" s="15" t="s">
        <v>38</v>
      </c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5"/>
      <c r="M43" s="95"/>
      <c r="N43" s="95"/>
      <c r="O43" s="95"/>
      <c r="P43" s="95"/>
      <c r="Q43" s="95"/>
      <c r="R43" s="95">
        <v>2.9</v>
      </c>
      <c r="S43" s="95">
        <v>2.5</v>
      </c>
      <c r="T43" s="95">
        <v>2.8</v>
      </c>
      <c r="U43" s="95">
        <v>2.5</v>
      </c>
      <c r="V43" s="95">
        <v>2.3</v>
      </c>
      <c r="W43" s="95">
        <v>3.4</v>
      </c>
      <c r="X43" s="95">
        <v>2.3</v>
      </c>
      <c r="Y43" s="95">
        <v>2.3</v>
      </c>
      <c r="Z43" s="95">
        <v>2.2</v>
      </c>
      <c r="AA43" s="95">
        <v>2.2</v>
      </c>
      <c r="AB43" s="95">
        <v>1.7</v>
      </c>
      <c r="AC43" s="95">
        <v>2.7</v>
      </c>
      <c r="AD43" s="95">
        <v>2.2</v>
      </c>
      <c r="AE43" s="95">
        <v>1.2</v>
      </c>
      <c r="AF43" s="95">
        <v>0</v>
      </c>
      <c r="AG43" s="73">
        <f>SUM(B43:AF43)</f>
        <v>33.199999999999996</v>
      </c>
    </row>
    <row r="44" spans="1:33" ht="23.25">
      <c r="A44" s="15" t="s">
        <v>4</v>
      </c>
      <c r="B44" s="95">
        <v>1.8</v>
      </c>
      <c r="C44" s="95">
        <v>1.7</v>
      </c>
      <c r="D44" s="95">
        <v>1.8</v>
      </c>
      <c r="E44" s="95">
        <v>1.8</v>
      </c>
      <c r="F44" s="95">
        <v>1.8</v>
      </c>
      <c r="G44" s="95">
        <v>1.8</v>
      </c>
      <c r="H44" s="95">
        <v>1.7</v>
      </c>
      <c r="I44" s="95">
        <v>1.9</v>
      </c>
      <c r="J44" s="95">
        <v>1.9</v>
      </c>
      <c r="K44" s="95">
        <v>1.8</v>
      </c>
      <c r="L44" s="95">
        <v>1.8</v>
      </c>
      <c r="M44" s="95">
        <v>1.8</v>
      </c>
      <c r="N44" s="95">
        <v>1.4</v>
      </c>
      <c r="O44" s="95">
        <v>1.8</v>
      </c>
      <c r="P44" s="95">
        <v>1.7</v>
      </c>
      <c r="Q44" s="95">
        <v>1.7</v>
      </c>
      <c r="R44" s="95">
        <v>1.5</v>
      </c>
      <c r="S44" s="95">
        <v>1.7</v>
      </c>
      <c r="T44" s="95">
        <v>1.5</v>
      </c>
      <c r="U44" s="95">
        <v>1.5</v>
      </c>
      <c r="V44" s="95">
        <v>1.5</v>
      </c>
      <c r="W44" s="95">
        <v>1.5</v>
      </c>
      <c r="X44" s="95">
        <v>1.6</v>
      </c>
      <c r="Y44" s="95">
        <v>1.6</v>
      </c>
      <c r="Z44" s="95">
        <v>1.5</v>
      </c>
      <c r="AA44" s="95">
        <v>1.6</v>
      </c>
      <c r="AB44" s="95">
        <v>1.6</v>
      </c>
      <c r="AC44" s="95">
        <v>1.6</v>
      </c>
      <c r="AD44" s="95">
        <v>1.5</v>
      </c>
      <c r="AE44" s="95">
        <v>1.5</v>
      </c>
      <c r="AF44" s="95">
        <v>1.5</v>
      </c>
      <c r="AG44" s="73"/>
    </row>
    <row r="45" spans="1:33" ht="23.25">
      <c r="A45" s="15"/>
      <c r="B45" s="95"/>
      <c r="C45" s="95"/>
      <c r="D45" s="95"/>
      <c r="E45" s="95"/>
      <c r="F45" s="95"/>
      <c r="G45" s="95"/>
      <c r="H45" s="95"/>
      <c r="I45" s="95"/>
      <c r="J45" s="95"/>
      <c r="K45" s="96"/>
      <c r="L45" s="95"/>
      <c r="M45" s="95"/>
      <c r="N45" s="95"/>
      <c r="O45" s="95"/>
      <c r="P45" s="95"/>
      <c r="Q45" s="95"/>
      <c r="R45" s="95"/>
      <c r="S45" s="96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73"/>
    </row>
    <row r="46" spans="1:33" ht="23.25">
      <c r="A46" s="15" t="s">
        <v>14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73"/>
    </row>
    <row r="47" spans="1:33" ht="23.25">
      <c r="A47" s="15"/>
      <c r="B47" s="95"/>
      <c r="C47" s="95"/>
      <c r="D47" s="95"/>
      <c r="E47" s="95"/>
      <c r="F47" s="95"/>
      <c r="G47" s="95"/>
      <c r="H47" s="95"/>
      <c r="I47" s="95"/>
      <c r="J47" s="95"/>
      <c r="K47" s="96"/>
      <c r="L47" s="95"/>
      <c r="M47" s="95"/>
      <c r="N47" s="95"/>
      <c r="O47" s="95"/>
      <c r="P47" s="95"/>
      <c r="Q47" s="95"/>
      <c r="R47" s="95"/>
      <c r="S47" s="96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73"/>
    </row>
    <row r="48" spans="1:33" ht="23.25">
      <c r="A48" s="15" t="s">
        <v>11</v>
      </c>
      <c r="B48" s="103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73"/>
    </row>
    <row r="49" spans="1:33" ht="23.25">
      <c r="A49" s="15"/>
      <c r="B49" s="124"/>
      <c r="C49" s="124"/>
      <c r="D49" s="121"/>
      <c r="E49" s="96"/>
      <c r="F49" s="121"/>
      <c r="G49" s="121"/>
      <c r="H49" s="121"/>
      <c r="I49" s="96"/>
      <c r="J49" s="96"/>
      <c r="K49" s="121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73" t="s">
        <v>36</v>
      </c>
    </row>
    <row r="50" spans="1:33" ht="24" thickBot="1">
      <c r="A50" s="15"/>
      <c r="B50" s="122">
        <f aca="true" t="shared" si="3" ref="B50:H50">SUM(B42:B48)</f>
        <v>4.9</v>
      </c>
      <c r="C50" s="122">
        <f t="shared" si="3"/>
        <v>3.5</v>
      </c>
      <c r="D50" s="122">
        <f t="shared" si="3"/>
        <v>4.2</v>
      </c>
      <c r="E50" s="122">
        <f t="shared" si="3"/>
        <v>3.9000000000000004</v>
      </c>
      <c r="F50" s="122">
        <f t="shared" si="3"/>
        <v>3.6</v>
      </c>
      <c r="G50" s="122">
        <f t="shared" si="3"/>
        <v>3.1</v>
      </c>
      <c r="H50" s="122">
        <f t="shared" si="3"/>
        <v>4.4</v>
      </c>
      <c r="I50" s="122">
        <v>0</v>
      </c>
      <c r="J50" s="122">
        <f aca="true" t="shared" si="4" ref="J50:AE50">SUM(J42:J48)</f>
        <v>4.3</v>
      </c>
      <c r="K50" s="122">
        <f t="shared" si="4"/>
        <v>4.2</v>
      </c>
      <c r="L50" s="122">
        <f t="shared" si="4"/>
        <v>4.1</v>
      </c>
      <c r="M50" s="122">
        <f t="shared" si="4"/>
        <v>4.2</v>
      </c>
      <c r="N50" s="122">
        <f t="shared" si="4"/>
        <v>3.6</v>
      </c>
      <c r="O50" s="122">
        <f t="shared" si="4"/>
        <v>4.2</v>
      </c>
      <c r="P50" s="122">
        <f t="shared" si="4"/>
        <v>4</v>
      </c>
      <c r="Q50" s="122">
        <f t="shared" si="4"/>
        <v>4.3</v>
      </c>
      <c r="R50" s="122">
        <f t="shared" si="4"/>
        <v>4.4</v>
      </c>
      <c r="S50" s="122">
        <f t="shared" si="4"/>
        <v>4.2</v>
      </c>
      <c r="T50" s="122">
        <f t="shared" si="4"/>
        <v>4.3</v>
      </c>
      <c r="U50" s="122">
        <f t="shared" si="4"/>
        <v>4</v>
      </c>
      <c r="V50" s="122">
        <f t="shared" si="4"/>
        <v>3.8</v>
      </c>
      <c r="W50" s="122">
        <f t="shared" si="4"/>
        <v>4.9</v>
      </c>
      <c r="X50" s="122">
        <f t="shared" si="4"/>
        <v>3.9</v>
      </c>
      <c r="Y50" s="122">
        <f t="shared" si="4"/>
        <v>3.9</v>
      </c>
      <c r="Z50" s="122">
        <f t="shared" si="4"/>
        <v>3.7</v>
      </c>
      <c r="AA50" s="122">
        <f t="shared" si="4"/>
        <v>3.8000000000000003</v>
      </c>
      <c r="AB50" s="122">
        <f t="shared" si="4"/>
        <v>3.3</v>
      </c>
      <c r="AC50" s="122">
        <f t="shared" si="4"/>
        <v>4.300000000000001</v>
      </c>
      <c r="AD50" s="122">
        <f t="shared" si="4"/>
        <v>3.7</v>
      </c>
      <c r="AE50" s="122">
        <f t="shared" si="4"/>
        <v>3.9</v>
      </c>
      <c r="AF50" s="122">
        <f>SUM(AF42:AF48)</f>
        <v>3.7</v>
      </c>
      <c r="AG50" s="74">
        <f>SUM(B50:AF50)/31</f>
        <v>3.880645161290323</v>
      </c>
    </row>
    <row r="51" spans="1:33" ht="23.25">
      <c r="A51" s="25" t="s">
        <v>15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73"/>
    </row>
    <row r="52" spans="1:33" ht="23.25">
      <c r="A52" s="1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73" t="s">
        <v>36</v>
      </c>
    </row>
    <row r="53" spans="1:33" ht="24" thickBot="1">
      <c r="A53" s="15" t="s">
        <v>4</v>
      </c>
      <c r="B53" s="98">
        <v>0.4</v>
      </c>
      <c r="C53" s="98">
        <v>0.5</v>
      </c>
      <c r="D53" s="98">
        <v>0.5</v>
      </c>
      <c r="E53" s="98">
        <v>0.5</v>
      </c>
      <c r="F53" s="98">
        <v>0.4</v>
      </c>
      <c r="G53" s="98">
        <v>0.4</v>
      </c>
      <c r="H53" s="98">
        <v>0.3</v>
      </c>
      <c r="I53" s="98">
        <v>0.5</v>
      </c>
      <c r="J53" s="98">
        <v>0.5</v>
      </c>
      <c r="K53" s="98">
        <v>0.6</v>
      </c>
      <c r="L53" s="98">
        <v>0.5</v>
      </c>
      <c r="M53" s="98">
        <v>0.5</v>
      </c>
      <c r="N53" s="98">
        <v>0.5</v>
      </c>
      <c r="O53" s="98">
        <v>0.5</v>
      </c>
      <c r="P53" s="126">
        <v>0.5</v>
      </c>
      <c r="Q53" s="126">
        <v>0.5</v>
      </c>
      <c r="R53" s="126">
        <v>0.5</v>
      </c>
      <c r="S53" s="126">
        <v>0.7</v>
      </c>
      <c r="T53" s="126">
        <v>0.4</v>
      </c>
      <c r="U53" s="126">
        <v>0.5</v>
      </c>
      <c r="V53" s="126">
        <v>0.5</v>
      </c>
      <c r="W53" s="126">
        <v>0.5</v>
      </c>
      <c r="X53" s="126">
        <v>0.6</v>
      </c>
      <c r="Y53" s="126">
        <v>0.5</v>
      </c>
      <c r="Z53" s="126">
        <v>0.5</v>
      </c>
      <c r="AA53" s="126">
        <v>0.3</v>
      </c>
      <c r="AB53" s="126">
        <v>0.3</v>
      </c>
      <c r="AC53" s="126">
        <v>0.4</v>
      </c>
      <c r="AD53" s="126">
        <v>0.4</v>
      </c>
      <c r="AE53" s="126">
        <v>0.5</v>
      </c>
      <c r="AF53" s="126">
        <v>0.5</v>
      </c>
      <c r="AG53" s="74">
        <f>SUM(B53:AF53)/31</f>
        <v>0.4741935483870968</v>
      </c>
    </row>
    <row r="54" spans="1:33" ht="23.25">
      <c r="A54" s="1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73"/>
    </row>
    <row r="55" spans="1:33" ht="24" thickBot="1">
      <c r="A55" s="15" t="s">
        <v>16</v>
      </c>
      <c r="B55" s="96">
        <f>SUM(B12+B25+B39+B50+B53)</f>
        <v>69.76358800000001</v>
      </c>
      <c r="C55" s="96">
        <f aca="true" t="shared" si="5" ref="C55:AE55">SUM(C12+C25+C39+C50+C53)</f>
        <v>71.01460800000001</v>
      </c>
      <c r="D55" s="96">
        <f t="shared" si="5"/>
        <v>70.456834</v>
      </c>
      <c r="E55" s="96">
        <f t="shared" si="5"/>
        <v>71.30955500000002</v>
      </c>
      <c r="F55" s="96">
        <f t="shared" si="5"/>
        <v>61.51590899999999</v>
      </c>
      <c r="G55" s="96">
        <f t="shared" si="5"/>
        <v>61.611467000000005</v>
      </c>
      <c r="H55" s="96">
        <f t="shared" si="5"/>
        <v>68.980837</v>
      </c>
      <c r="I55" s="96">
        <f t="shared" si="5"/>
        <v>64.988111</v>
      </c>
      <c r="J55" s="96">
        <f t="shared" si="5"/>
        <v>68.542939</v>
      </c>
      <c r="K55" s="96">
        <f t="shared" si="5"/>
        <v>67.50192</v>
      </c>
      <c r="L55" s="96">
        <f t="shared" si="5"/>
        <v>67.418178</v>
      </c>
      <c r="M55" s="96">
        <f t="shared" si="5"/>
        <v>71.19488100000001</v>
      </c>
      <c r="N55" s="96">
        <f t="shared" si="5"/>
        <v>75.227728</v>
      </c>
      <c r="O55" s="96">
        <f t="shared" si="5"/>
        <v>68.774196</v>
      </c>
      <c r="P55" s="96">
        <f t="shared" si="5"/>
        <v>64.290765</v>
      </c>
      <c r="Q55" s="96">
        <f t="shared" si="5"/>
        <v>65.954667</v>
      </c>
      <c r="R55" s="96">
        <f t="shared" si="5"/>
        <v>72.280758</v>
      </c>
      <c r="S55" s="96">
        <f t="shared" si="5"/>
        <v>73.388524</v>
      </c>
      <c r="T55" s="96">
        <f t="shared" si="5"/>
        <v>76.064286</v>
      </c>
      <c r="U55" s="96">
        <f t="shared" si="5"/>
        <v>75.678431</v>
      </c>
      <c r="V55" s="96">
        <f t="shared" si="5"/>
        <v>72.662272</v>
      </c>
      <c r="W55" s="96">
        <f t="shared" si="5"/>
        <v>74.24953500000001</v>
      </c>
      <c r="X55" s="96">
        <f t="shared" si="5"/>
        <v>64.071651</v>
      </c>
      <c r="Y55" s="96">
        <f t="shared" si="5"/>
        <v>68.43725500000001</v>
      </c>
      <c r="Z55" s="96">
        <f t="shared" si="5"/>
        <v>69.83625500000001</v>
      </c>
      <c r="AA55" s="96">
        <f t="shared" si="5"/>
        <v>67.606255</v>
      </c>
      <c r="AB55" s="96">
        <f t="shared" si="5"/>
        <v>64.816255</v>
      </c>
      <c r="AC55" s="96">
        <f t="shared" si="5"/>
        <v>68.856255</v>
      </c>
      <c r="AD55" s="96">
        <f t="shared" si="5"/>
        <v>66.996255</v>
      </c>
      <c r="AE55" s="96">
        <f t="shared" si="5"/>
        <v>69.186255</v>
      </c>
      <c r="AF55" s="96">
        <f>SUM(AF12+AF25+AF39+AF50+AF53)</f>
        <v>67.106255</v>
      </c>
      <c r="AG55" s="74">
        <f>SUM(B55:AF55)/31</f>
        <v>69.02524774193549</v>
      </c>
    </row>
    <row r="56" spans="1:33" ht="23.25">
      <c r="A56" s="15"/>
      <c r="B56" s="96"/>
      <c r="C56" s="10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73"/>
    </row>
    <row r="57" spans="1:33" ht="24" thickBot="1">
      <c r="A57" s="15" t="s">
        <v>17</v>
      </c>
      <c r="B57" s="102">
        <f aca="true" t="shared" si="6" ref="B57:AF57">B48+B46+B36+B37+B21+B23</f>
        <v>0</v>
      </c>
      <c r="C57" s="102">
        <f t="shared" si="6"/>
        <v>0</v>
      </c>
      <c r="D57" s="102">
        <f t="shared" si="6"/>
        <v>0</v>
      </c>
      <c r="E57" s="102">
        <f t="shared" si="6"/>
        <v>0</v>
      </c>
      <c r="F57" s="102">
        <f t="shared" si="6"/>
        <v>0</v>
      </c>
      <c r="G57" s="102">
        <f t="shared" si="6"/>
        <v>0</v>
      </c>
      <c r="H57" s="102">
        <f t="shared" si="6"/>
        <v>0</v>
      </c>
      <c r="I57" s="102">
        <f t="shared" si="6"/>
        <v>0</v>
      </c>
      <c r="J57" s="102">
        <f t="shared" si="6"/>
        <v>0</v>
      </c>
      <c r="K57" s="102">
        <f t="shared" si="6"/>
        <v>0</v>
      </c>
      <c r="L57" s="102">
        <f t="shared" si="6"/>
        <v>0</v>
      </c>
      <c r="M57" s="102">
        <f t="shared" si="6"/>
        <v>0</v>
      </c>
      <c r="N57" s="102">
        <f t="shared" si="6"/>
        <v>0</v>
      </c>
      <c r="O57" s="102">
        <f t="shared" si="6"/>
        <v>0</v>
      </c>
      <c r="P57" s="102">
        <f t="shared" si="6"/>
        <v>0</v>
      </c>
      <c r="Q57" s="102">
        <f t="shared" si="6"/>
        <v>0</v>
      </c>
      <c r="R57" s="102">
        <f t="shared" si="6"/>
        <v>0</v>
      </c>
      <c r="S57" s="102">
        <f t="shared" si="6"/>
        <v>0</v>
      </c>
      <c r="T57" s="102">
        <f t="shared" si="6"/>
        <v>0</v>
      </c>
      <c r="U57" s="102">
        <f t="shared" si="6"/>
        <v>0</v>
      </c>
      <c r="V57" s="102">
        <f t="shared" si="6"/>
        <v>0</v>
      </c>
      <c r="W57" s="102">
        <f t="shared" si="6"/>
        <v>0</v>
      </c>
      <c r="X57" s="102">
        <f t="shared" si="6"/>
        <v>0</v>
      </c>
      <c r="Y57" s="102">
        <f t="shared" si="6"/>
        <v>0</v>
      </c>
      <c r="Z57" s="102">
        <f t="shared" si="6"/>
        <v>0</v>
      </c>
      <c r="AA57" s="102">
        <f t="shared" si="6"/>
        <v>0</v>
      </c>
      <c r="AB57" s="102">
        <f t="shared" si="6"/>
        <v>0</v>
      </c>
      <c r="AC57" s="102">
        <f t="shared" si="6"/>
        <v>0</v>
      </c>
      <c r="AD57" s="102">
        <f t="shared" si="6"/>
        <v>0</v>
      </c>
      <c r="AE57" s="102">
        <f t="shared" si="6"/>
        <v>0</v>
      </c>
      <c r="AF57" s="102">
        <f t="shared" si="6"/>
        <v>0</v>
      </c>
      <c r="AG57" s="74">
        <f>SUM(B57:AF57)/31</f>
        <v>0</v>
      </c>
    </row>
    <row r="58" spans="1:33" ht="23.25">
      <c r="A58" s="15"/>
      <c r="B58" s="96"/>
      <c r="C58" s="96"/>
      <c r="D58" s="12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73" t="s">
        <v>36</v>
      </c>
    </row>
    <row r="59" spans="1:33" ht="24" thickBot="1">
      <c r="A59" s="25" t="s">
        <v>23</v>
      </c>
      <c r="B59" s="74">
        <f aca="true" t="shared" si="7" ref="B59:AE59">SUM(B55:B57)</f>
        <v>69.76358800000001</v>
      </c>
      <c r="C59" s="74">
        <f t="shared" si="7"/>
        <v>71.01460800000001</v>
      </c>
      <c r="D59" s="74">
        <f t="shared" si="7"/>
        <v>70.456834</v>
      </c>
      <c r="E59" s="74">
        <f t="shared" si="7"/>
        <v>71.30955500000002</v>
      </c>
      <c r="F59" s="74">
        <f t="shared" si="7"/>
        <v>61.51590899999999</v>
      </c>
      <c r="G59" s="74">
        <f t="shared" si="7"/>
        <v>61.611467000000005</v>
      </c>
      <c r="H59" s="74">
        <f t="shared" si="7"/>
        <v>68.980837</v>
      </c>
      <c r="I59" s="74">
        <f t="shared" si="7"/>
        <v>64.988111</v>
      </c>
      <c r="J59" s="74">
        <f t="shared" si="7"/>
        <v>68.542939</v>
      </c>
      <c r="K59" s="74">
        <f t="shared" si="7"/>
        <v>67.50192</v>
      </c>
      <c r="L59" s="74">
        <f t="shared" si="7"/>
        <v>67.418178</v>
      </c>
      <c r="M59" s="74">
        <f t="shared" si="7"/>
        <v>71.19488100000001</v>
      </c>
      <c r="N59" s="74">
        <f t="shared" si="7"/>
        <v>75.227728</v>
      </c>
      <c r="O59" s="74">
        <f t="shared" si="7"/>
        <v>68.774196</v>
      </c>
      <c r="P59" s="74">
        <f t="shared" si="7"/>
        <v>64.290765</v>
      </c>
      <c r="Q59" s="74">
        <f t="shared" si="7"/>
        <v>65.954667</v>
      </c>
      <c r="R59" s="74">
        <f t="shared" si="7"/>
        <v>72.280758</v>
      </c>
      <c r="S59" s="74">
        <f t="shared" si="7"/>
        <v>73.388524</v>
      </c>
      <c r="T59" s="74">
        <f t="shared" si="7"/>
        <v>76.064286</v>
      </c>
      <c r="U59" s="74">
        <f t="shared" si="7"/>
        <v>75.678431</v>
      </c>
      <c r="V59" s="74">
        <f t="shared" si="7"/>
        <v>72.662272</v>
      </c>
      <c r="W59" s="74">
        <f t="shared" si="7"/>
        <v>74.24953500000001</v>
      </c>
      <c r="X59" s="74">
        <f t="shared" si="7"/>
        <v>64.071651</v>
      </c>
      <c r="Y59" s="74">
        <f t="shared" si="7"/>
        <v>68.43725500000001</v>
      </c>
      <c r="Z59" s="74">
        <f t="shared" si="7"/>
        <v>69.83625500000001</v>
      </c>
      <c r="AA59" s="74">
        <f t="shared" si="7"/>
        <v>67.606255</v>
      </c>
      <c r="AB59" s="74">
        <f t="shared" si="7"/>
        <v>64.816255</v>
      </c>
      <c r="AC59" s="74">
        <f t="shared" si="7"/>
        <v>68.856255</v>
      </c>
      <c r="AD59" s="74">
        <f t="shared" si="7"/>
        <v>66.996255</v>
      </c>
      <c r="AE59" s="74">
        <f t="shared" si="7"/>
        <v>69.186255</v>
      </c>
      <c r="AF59" s="74">
        <f>SUM(AF55:AF57)</f>
        <v>67.106255</v>
      </c>
      <c r="AG59" s="74">
        <f>SUM(B59:AF59)/31</f>
        <v>69.02524774193549</v>
      </c>
    </row>
    <row r="60" spans="1:33" ht="20.25">
      <c r="A60" s="25"/>
      <c r="B60" s="34"/>
      <c r="C60" s="37"/>
      <c r="D60" s="37"/>
      <c r="E60" s="37"/>
      <c r="F60" s="37"/>
      <c r="G60" s="37"/>
      <c r="H60" s="28"/>
      <c r="I60" s="13"/>
      <c r="J60" s="13"/>
      <c r="K60" s="13"/>
      <c r="L60" s="13"/>
      <c r="M60" s="13"/>
      <c r="N60" s="13"/>
      <c r="O60" s="13"/>
      <c r="P60" s="1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20.25">
      <c r="A61" s="15" t="s">
        <v>21</v>
      </c>
      <c r="B61" s="15"/>
      <c r="C61" s="15"/>
      <c r="D61" s="15"/>
      <c r="E61" s="15"/>
      <c r="F61" s="15"/>
      <c r="G61" s="15"/>
      <c r="H61" s="15"/>
      <c r="I61" s="27"/>
      <c r="J61" s="27"/>
      <c r="K61" s="27"/>
      <c r="L61" s="27"/>
      <c r="M61" s="27"/>
      <c r="N61" s="27"/>
      <c r="O61" s="27"/>
      <c r="P61" s="27"/>
      <c r="Q61" s="28"/>
      <c r="R61" s="28"/>
      <c r="S61" s="15"/>
      <c r="T61" s="15"/>
      <c r="U61" s="15"/>
      <c r="V61" s="15"/>
      <c r="W61" s="15"/>
      <c r="X61" s="15"/>
      <c r="Y61" s="15"/>
      <c r="Z61" s="27"/>
      <c r="AA61" s="27"/>
      <c r="AB61" s="27"/>
      <c r="AC61" s="27"/>
      <c r="AD61" s="27"/>
      <c r="AE61" s="27"/>
      <c r="AF61" s="27"/>
      <c r="AG61" s="27"/>
    </row>
    <row r="62" spans="1:33" ht="1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:33" ht="1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:33" ht="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:33" ht="1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:33" ht="1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:33" ht="1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:33" ht="1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</sheetData>
  <sheetProtection/>
  <printOptions/>
  <pageMargins left="0.35" right="0.21" top="0.51" bottom="0.51" header="0.5" footer="0.5"/>
  <pageSetup horizontalDpi="300" verticalDpi="3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74"/>
  <sheetViews>
    <sheetView tabSelected="1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G59" sqref="AG59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8.21484375" style="16" customWidth="1"/>
    <col min="4" max="4" width="8.4453125" style="16" customWidth="1"/>
    <col min="5" max="5" width="8.77734375" style="16" customWidth="1"/>
    <col min="6" max="6" width="8.21484375" style="16" customWidth="1"/>
    <col min="7" max="8" width="8.4453125" style="16" customWidth="1"/>
    <col min="9" max="10" width="7.99609375" style="16" customWidth="1"/>
    <col min="11" max="11" width="8.21484375" style="16" customWidth="1"/>
    <col min="12" max="13" width="8.4453125" style="16" customWidth="1"/>
    <col min="14" max="14" width="8.6640625" style="16" customWidth="1"/>
    <col min="15" max="15" width="8.21484375" style="16" customWidth="1"/>
    <col min="16" max="17" width="8.4453125" style="16" customWidth="1"/>
    <col min="18" max="19" width="8.21484375" style="16" customWidth="1"/>
    <col min="20" max="21" width="8.4453125" style="16" customWidth="1"/>
    <col min="22" max="22" width="8.21484375" style="16" customWidth="1"/>
    <col min="23" max="23" width="8.4453125" style="16" customWidth="1"/>
    <col min="24" max="24" width="8.21484375" style="16" customWidth="1"/>
    <col min="25" max="25" width="8.4453125" style="16" customWidth="1"/>
    <col min="26" max="26" width="8.21484375" style="16" customWidth="1"/>
    <col min="27" max="27" width="8.88671875" style="16" customWidth="1"/>
    <col min="28" max="30" width="8.21484375" style="16" customWidth="1"/>
    <col min="31" max="32" width="8.4453125" style="16" customWidth="1"/>
    <col min="33" max="33" width="11.88671875" style="16" customWidth="1"/>
    <col min="34" max="34" width="8.77734375" style="16" customWidth="1"/>
  </cols>
  <sheetData>
    <row r="1" spans="1:34" ht="2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>
      <c r="A2" s="2">
        <v>39668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>
      <c r="A3" s="4" t="s">
        <v>22</v>
      </c>
      <c r="Z3" s="5"/>
      <c r="AA3" s="4"/>
      <c r="AB3" s="5"/>
      <c r="AC3" s="5"/>
      <c r="AD3" s="5"/>
      <c r="AE3" s="5"/>
      <c r="AF3" s="5"/>
      <c r="AG3" s="5"/>
      <c r="AH3" s="3"/>
    </row>
    <row r="4" spans="1:36" ht="23.25">
      <c r="A4" s="7"/>
      <c r="B4" s="127" t="s">
        <v>30</v>
      </c>
      <c r="C4" s="127" t="s">
        <v>31</v>
      </c>
      <c r="D4" s="127" t="s">
        <v>31</v>
      </c>
      <c r="E4" s="127" t="s">
        <v>32</v>
      </c>
      <c r="F4" s="127" t="s">
        <v>29</v>
      </c>
      <c r="G4" s="127" t="s">
        <v>33</v>
      </c>
      <c r="H4" s="127" t="s">
        <v>29</v>
      </c>
      <c r="I4" s="127" t="s">
        <v>30</v>
      </c>
      <c r="J4" s="127" t="s">
        <v>31</v>
      </c>
      <c r="K4" s="127" t="s">
        <v>31</v>
      </c>
      <c r="L4" s="127" t="s">
        <v>32</v>
      </c>
      <c r="M4" s="127" t="s">
        <v>29</v>
      </c>
      <c r="N4" s="127" t="s">
        <v>33</v>
      </c>
      <c r="O4" s="127" t="s">
        <v>29</v>
      </c>
      <c r="P4" s="127" t="s">
        <v>30</v>
      </c>
      <c r="Q4" s="127" t="s">
        <v>31</v>
      </c>
      <c r="R4" s="127" t="s">
        <v>31</v>
      </c>
      <c r="S4" s="127" t="s">
        <v>32</v>
      </c>
      <c r="T4" s="127" t="s">
        <v>29</v>
      </c>
      <c r="U4" s="127" t="s">
        <v>33</v>
      </c>
      <c r="V4" s="127" t="s">
        <v>29</v>
      </c>
      <c r="W4" s="127" t="s">
        <v>30</v>
      </c>
      <c r="X4" s="127" t="s">
        <v>31</v>
      </c>
      <c r="Y4" s="127" t="s">
        <v>31</v>
      </c>
      <c r="Z4" s="127" t="s">
        <v>32</v>
      </c>
      <c r="AA4" s="127" t="s">
        <v>29</v>
      </c>
      <c r="AB4" s="127" t="s">
        <v>33</v>
      </c>
      <c r="AC4" s="127" t="s">
        <v>29</v>
      </c>
      <c r="AD4" s="127" t="s">
        <v>30</v>
      </c>
      <c r="AE4" s="127" t="s">
        <v>31</v>
      </c>
      <c r="AF4" s="127" t="s">
        <v>31</v>
      </c>
      <c r="AG4" s="127"/>
      <c r="AH4" s="8"/>
      <c r="AI4" s="8"/>
      <c r="AJ4" s="8"/>
    </row>
    <row r="5" spans="1:34" ht="23.25">
      <c r="A5" s="9"/>
      <c r="B5" s="128">
        <v>1</v>
      </c>
      <c r="C5" s="128">
        <v>2</v>
      </c>
      <c r="D5" s="128">
        <v>3</v>
      </c>
      <c r="E5" s="128">
        <v>4</v>
      </c>
      <c r="F5" s="128">
        <v>5</v>
      </c>
      <c r="G5" s="128">
        <v>6</v>
      </c>
      <c r="H5" s="128">
        <v>7</v>
      </c>
      <c r="I5" s="128">
        <v>8</v>
      </c>
      <c r="J5" s="128">
        <v>9</v>
      </c>
      <c r="K5" s="129">
        <v>10</v>
      </c>
      <c r="L5" s="128">
        <v>11</v>
      </c>
      <c r="M5" s="128">
        <v>12</v>
      </c>
      <c r="N5" s="128">
        <v>13</v>
      </c>
      <c r="O5" s="128">
        <v>14</v>
      </c>
      <c r="P5" s="128">
        <v>15</v>
      </c>
      <c r="Q5" s="130">
        <v>16</v>
      </c>
      <c r="R5" s="130">
        <v>17</v>
      </c>
      <c r="S5" s="131">
        <v>18</v>
      </c>
      <c r="T5" s="132">
        <v>19</v>
      </c>
      <c r="U5" s="132">
        <v>20</v>
      </c>
      <c r="V5" s="132">
        <v>21</v>
      </c>
      <c r="W5" s="132">
        <v>22</v>
      </c>
      <c r="X5" s="132">
        <v>23</v>
      </c>
      <c r="Y5" s="132">
        <v>24</v>
      </c>
      <c r="Z5" s="130">
        <v>25</v>
      </c>
      <c r="AA5" s="130">
        <v>26</v>
      </c>
      <c r="AB5" s="130">
        <v>27</v>
      </c>
      <c r="AC5" s="130">
        <v>28</v>
      </c>
      <c r="AD5" s="130">
        <v>29</v>
      </c>
      <c r="AE5" s="130">
        <v>30</v>
      </c>
      <c r="AF5" s="130">
        <v>31</v>
      </c>
      <c r="AG5" s="130"/>
      <c r="AH5" s="3"/>
    </row>
    <row r="6" spans="1:34" ht="23.25">
      <c r="A6" s="21" t="s">
        <v>0</v>
      </c>
      <c r="B6" s="133"/>
      <c r="C6" s="133"/>
      <c r="D6" s="133"/>
      <c r="E6" s="133"/>
      <c r="F6" s="133"/>
      <c r="G6" s="133"/>
      <c r="H6" s="133"/>
      <c r="I6" s="134"/>
      <c r="J6" s="134"/>
      <c r="K6" s="135"/>
      <c r="L6" s="134"/>
      <c r="M6" s="134"/>
      <c r="N6" s="134"/>
      <c r="O6" s="134"/>
      <c r="P6" s="134"/>
      <c r="Q6" s="90"/>
      <c r="R6" s="90"/>
      <c r="S6" s="118"/>
      <c r="T6" s="127"/>
      <c r="U6" s="127"/>
      <c r="V6" s="127"/>
      <c r="W6" s="127"/>
      <c r="X6" s="127"/>
      <c r="Y6" s="127"/>
      <c r="Z6" s="90"/>
      <c r="AA6" s="90"/>
      <c r="AB6" s="90"/>
      <c r="AC6" s="90"/>
      <c r="AD6" s="90"/>
      <c r="AE6" s="90"/>
      <c r="AF6" s="90"/>
      <c r="AG6" s="90"/>
      <c r="AH6" s="4"/>
    </row>
    <row r="7" spans="1:34" ht="23.25">
      <c r="A7" s="20"/>
      <c r="B7" s="127"/>
      <c r="C7" s="127"/>
      <c r="D7" s="127"/>
      <c r="E7" s="127"/>
      <c r="F7" s="127"/>
      <c r="G7" s="127"/>
      <c r="H7" s="127"/>
      <c r="I7" s="90"/>
      <c r="J7" s="90"/>
      <c r="K7" s="89"/>
      <c r="L7" s="90"/>
      <c r="M7" s="90"/>
      <c r="N7" s="90"/>
      <c r="O7" s="90"/>
      <c r="P7" s="90"/>
      <c r="Q7" s="90"/>
      <c r="R7" s="90"/>
      <c r="S7" s="89"/>
      <c r="T7" s="90"/>
      <c r="U7" s="90"/>
      <c r="V7" s="136"/>
      <c r="W7" s="136"/>
      <c r="X7" s="136"/>
      <c r="Y7" s="136"/>
      <c r="Z7" s="136"/>
      <c r="AA7" s="136"/>
      <c r="AB7" s="136"/>
      <c r="AC7" s="90"/>
      <c r="AD7" s="90"/>
      <c r="AE7" s="90"/>
      <c r="AF7" s="90"/>
      <c r="AG7" s="90"/>
      <c r="AH7" s="6"/>
    </row>
    <row r="8" spans="1:34" ht="23.25">
      <c r="A8" s="9" t="s">
        <v>1</v>
      </c>
      <c r="B8" s="96">
        <v>0</v>
      </c>
      <c r="C8" s="96">
        <v>0</v>
      </c>
      <c r="D8" s="96">
        <v>0</v>
      </c>
      <c r="E8" s="96">
        <v>0</v>
      </c>
      <c r="F8" s="96">
        <v>2.5</v>
      </c>
      <c r="G8" s="96">
        <v>4.4</v>
      </c>
      <c r="H8" s="96">
        <v>4.6</v>
      </c>
      <c r="I8" s="96">
        <v>4.8</v>
      </c>
      <c r="J8" s="96">
        <v>4.6</v>
      </c>
      <c r="K8" s="96">
        <v>3.7</v>
      </c>
      <c r="L8" s="96">
        <v>4.3</v>
      </c>
      <c r="M8" s="96">
        <v>4.6</v>
      </c>
      <c r="N8" s="96">
        <v>4.8</v>
      </c>
      <c r="O8" s="96">
        <v>6.6</v>
      </c>
      <c r="P8" s="96">
        <v>5</v>
      </c>
      <c r="Q8" s="96">
        <v>5.1</v>
      </c>
      <c r="R8" s="96">
        <v>3.9</v>
      </c>
      <c r="S8" s="96">
        <v>5.1</v>
      </c>
      <c r="T8" s="96">
        <v>5.4</v>
      </c>
      <c r="U8" s="137">
        <v>3.6</v>
      </c>
      <c r="V8" s="137">
        <v>5.4</v>
      </c>
      <c r="W8" s="137">
        <v>4.4</v>
      </c>
      <c r="X8" s="137">
        <v>4.9</v>
      </c>
      <c r="Y8" s="137">
        <v>3.3</v>
      </c>
      <c r="Z8" s="137">
        <v>5.3</v>
      </c>
      <c r="AA8" s="137">
        <v>1.7</v>
      </c>
      <c r="AB8" s="137">
        <v>0</v>
      </c>
      <c r="AC8" s="137">
        <v>1.3</v>
      </c>
      <c r="AD8" s="137">
        <v>1.3</v>
      </c>
      <c r="AE8" s="137">
        <v>1.3</v>
      </c>
      <c r="AF8" s="137">
        <v>1.3</v>
      </c>
      <c r="AG8" s="90"/>
      <c r="AH8" s="7"/>
    </row>
    <row r="9" spans="1:33" ht="23.25">
      <c r="A9" s="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90"/>
    </row>
    <row r="10" spans="1:33" ht="24" thickBot="1">
      <c r="A10" s="9" t="s">
        <v>2</v>
      </c>
      <c r="B10" s="102">
        <v>21.8</v>
      </c>
      <c r="C10" s="102">
        <v>19.5</v>
      </c>
      <c r="D10" s="102">
        <v>18.8</v>
      </c>
      <c r="E10" s="102">
        <v>20.9</v>
      </c>
      <c r="F10" s="102">
        <v>20.9</v>
      </c>
      <c r="G10" s="102">
        <v>16.2</v>
      </c>
      <c r="H10" s="102">
        <v>19.3</v>
      </c>
      <c r="I10" s="102">
        <v>16.1</v>
      </c>
      <c r="J10" s="102">
        <v>16.3</v>
      </c>
      <c r="K10" s="102">
        <v>15.7</v>
      </c>
      <c r="L10" s="102">
        <v>13.6</v>
      </c>
      <c r="M10" s="102">
        <v>15.6</v>
      </c>
      <c r="N10" s="102">
        <v>14.5</v>
      </c>
      <c r="O10" s="102">
        <v>15.8</v>
      </c>
      <c r="P10" s="102">
        <v>17.3</v>
      </c>
      <c r="Q10" s="102">
        <v>13.4</v>
      </c>
      <c r="R10" s="102">
        <v>14.7</v>
      </c>
      <c r="S10" s="102">
        <v>18.2</v>
      </c>
      <c r="T10" s="102">
        <v>16.5</v>
      </c>
      <c r="U10" s="139">
        <v>17.9</v>
      </c>
      <c r="V10" s="139">
        <v>18.2</v>
      </c>
      <c r="W10" s="139">
        <v>17.6</v>
      </c>
      <c r="X10" s="139">
        <v>16.9</v>
      </c>
      <c r="Y10" s="139">
        <v>14</v>
      </c>
      <c r="Z10" s="139">
        <v>18.4</v>
      </c>
      <c r="AA10" s="139">
        <v>17</v>
      </c>
      <c r="AB10" s="139">
        <v>18.5</v>
      </c>
      <c r="AC10" s="139">
        <v>21.7</v>
      </c>
      <c r="AD10" s="139">
        <v>21.7</v>
      </c>
      <c r="AE10" s="139">
        <v>21.7</v>
      </c>
      <c r="AF10" s="139">
        <v>21.7</v>
      </c>
      <c r="AG10" s="141"/>
    </row>
    <row r="11" spans="1:34" ht="24" thickBot="1">
      <c r="A11" s="20"/>
      <c r="B11" s="143"/>
      <c r="C11" s="143"/>
      <c r="D11" s="143"/>
      <c r="E11" s="89"/>
      <c r="F11" s="89"/>
      <c r="G11" s="89"/>
      <c r="H11" s="89"/>
      <c r="I11" s="89"/>
      <c r="J11" s="143"/>
      <c r="K11" s="143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144" t="s">
        <v>35</v>
      </c>
      <c r="AH11" s="10"/>
    </row>
    <row r="12" spans="1:33" ht="24" thickBot="1">
      <c r="A12" s="20"/>
      <c r="B12" s="146">
        <f aca="true" t="shared" si="0" ref="B12:AF12">SUM(B8:B10)</f>
        <v>21.8</v>
      </c>
      <c r="C12" s="146">
        <f t="shared" si="0"/>
        <v>19.5</v>
      </c>
      <c r="D12" s="146">
        <f t="shared" si="0"/>
        <v>18.8</v>
      </c>
      <c r="E12" s="146">
        <f t="shared" si="0"/>
        <v>20.9</v>
      </c>
      <c r="F12" s="146">
        <f t="shared" si="0"/>
        <v>23.4</v>
      </c>
      <c r="G12" s="146">
        <f t="shared" si="0"/>
        <v>20.6</v>
      </c>
      <c r="H12" s="146">
        <f t="shared" si="0"/>
        <v>23.9</v>
      </c>
      <c r="I12" s="146">
        <f t="shared" si="0"/>
        <v>20.900000000000002</v>
      </c>
      <c r="J12" s="146">
        <f t="shared" si="0"/>
        <v>20.9</v>
      </c>
      <c r="K12" s="146">
        <f t="shared" si="0"/>
        <v>19.4</v>
      </c>
      <c r="L12" s="146">
        <f t="shared" si="0"/>
        <v>17.9</v>
      </c>
      <c r="M12" s="146">
        <f t="shared" si="0"/>
        <v>20.2</v>
      </c>
      <c r="N12" s="146">
        <f t="shared" si="0"/>
        <v>19.3</v>
      </c>
      <c r="O12" s="146">
        <f t="shared" si="0"/>
        <v>22.4</v>
      </c>
      <c r="P12" s="146">
        <f t="shared" si="0"/>
        <v>22.3</v>
      </c>
      <c r="Q12" s="146">
        <f t="shared" si="0"/>
        <v>18.5</v>
      </c>
      <c r="R12" s="146">
        <f t="shared" si="0"/>
        <v>18.599999999999998</v>
      </c>
      <c r="S12" s="146">
        <f t="shared" si="0"/>
        <v>23.299999999999997</v>
      </c>
      <c r="T12" s="146">
        <f t="shared" si="0"/>
        <v>21.9</v>
      </c>
      <c r="U12" s="146">
        <f t="shared" si="0"/>
        <v>21.5</v>
      </c>
      <c r="V12" s="146">
        <f t="shared" si="0"/>
        <v>23.6</v>
      </c>
      <c r="W12" s="146">
        <f t="shared" si="0"/>
        <v>22</v>
      </c>
      <c r="X12" s="146">
        <f t="shared" si="0"/>
        <v>21.799999999999997</v>
      </c>
      <c r="Y12" s="146">
        <f t="shared" si="0"/>
        <v>17.3</v>
      </c>
      <c r="Z12" s="146">
        <f t="shared" si="0"/>
        <v>23.7</v>
      </c>
      <c r="AA12" s="146">
        <f t="shared" si="0"/>
        <v>18.7</v>
      </c>
      <c r="AB12" s="146">
        <f t="shared" si="0"/>
        <v>18.5</v>
      </c>
      <c r="AC12" s="146">
        <f t="shared" si="0"/>
        <v>23</v>
      </c>
      <c r="AD12" s="146">
        <f t="shared" si="0"/>
        <v>23</v>
      </c>
      <c r="AE12" s="146">
        <f t="shared" si="0"/>
        <v>23</v>
      </c>
      <c r="AF12" s="146">
        <f t="shared" si="0"/>
        <v>23</v>
      </c>
      <c r="AG12" s="147">
        <f>SUM(B12:AF12)/31</f>
        <v>21.08387096774194</v>
      </c>
    </row>
    <row r="13" spans="1:33" ht="23.25">
      <c r="A13" s="21" t="s">
        <v>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</row>
    <row r="14" spans="1:33" ht="23.25">
      <c r="A14" s="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148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</row>
    <row r="15" spans="1:33" ht="23.25">
      <c r="A15" s="9" t="s">
        <v>20</v>
      </c>
      <c r="B15" s="96">
        <v>16.683491</v>
      </c>
      <c r="C15" s="153">
        <v>16.235554</v>
      </c>
      <c r="D15" s="153">
        <v>15.571233</v>
      </c>
      <c r="E15" s="153">
        <v>17.086223</v>
      </c>
      <c r="F15" s="96">
        <v>16.683491</v>
      </c>
      <c r="G15" s="153">
        <v>16.235554</v>
      </c>
      <c r="H15" s="153">
        <v>15.571233</v>
      </c>
      <c r="I15" s="153">
        <v>17.086223</v>
      </c>
      <c r="J15" s="153">
        <v>16.081698</v>
      </c>
      <c r="K15" s="153">
        <v>16.037514</v>
      </c>
      <c r="L15" s="153">
        <v>17.061051</v>
      </c>
      <c r="M15" s="153">
        <v>16.421604</v>
      </c>
      <c r="N15" s="153">
        <v>18.338294</v>
      </c>
      <c r="O15" s="153">
        <v>16.001688</v>
      </c>
      <c r="P15" s="153">
        <v>15.848402</v>
      </c>
      <c r="Q15" s="153">
        <v>14.475231</v>
      </c>
      <c r="R15" s="153">
        <v>16.128921</v>
      </c>
      <c r="S15" s="153">
        <v>15.259416</v>
      </c>
      <c r="T15" s="153">
        <v>15.259416</v>
      </c>
      <c r="U15" s="155">
        <v>16.138007</v>
      </c>
      <c r="V15" s="155">
        <v>16.971569</v>
      </c>
      <c r="W15" s="155">
        <v>16.916891</v>
      </c>
      <c r="X15" s="155">
        <v>17.66275</v>
      </c>
      <c r="Y15" s="155">
        <v>18.263989</v>
      </c>
      <c r="Z15" s="155">
        <v>17.644382</v>
      </c>
      <c r="AA15" s="155">
        <v>17.163759</v>
      </c>
      <c r="AB15" s="155">
        <v>17.189896</v>
      </c>
      <c r="AC15" s="155">
        <v>18.309736</v>
      </c>
      <c r="AD15" s="155">
        <v>17.812961</v>
      </c>
      <c r="AE15" s="155">
        <v>15.818936</v>
      </c>
      <c r="AF15" s="155">
        <v>17.711854</v>
      </c>
      <c r="AG15" s="89"/>
    </row>
    <row r="16" spans="1:33" ht="23.25">
      <c r="A16" s="9"/>
      <c r="B16" s="154"/>
      <c r="C16" s="96"/>
      <c r="D16" s="96"/>
      <c r="E16" s="96"/>
      <c r="F16" s="154"/>
      <c r="G16" s="96"/>
      <c r="H16" s="96"/>
      <c r="I16" s="96"/>
      <c r="J16" s="96"/>
      <c r="K16" s="96"/>
      <c r="L16" s="96"/>
      <c r="M16" s="153"/>
      <c r="N16" s="153"/>
      <c r="O16" s="153"/>
      <c r="P16" s="153"/>
      <c r="Q16" s="153"/>
      <c r="R16" s="153"/>
      <c r="S16" s="153"/>
      <c r="T16" s="153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89"/>
    </row>
    <row r="17" spans="1:33" ht="23.25">
      <c r="A17" s="8" t="s">
        <v>34</v>
      </c>
      <c r="B17" s="96">
        <v>0.743645</v>
      </c>
      <c r="C17" s="96">
        <v>0.759163</v>
      </c>
      <c r="D17" s="96">
        <v>0.741431</v>
      </c>
      <c r="E17" s="96">
        <v>0.75382</v>
      </c>
      <c r="F17" s="96">
        <v>0.743645</v>
      </c>
      <c r="G17" s="96">
        <v>0.759163</v>
      </c>
      <c r="H17" s="96">
        <v>0.741431</v>
      </c>
      <c r="I17" s="96">
        <v>0.75382</v>
      </c>
      <c r="J17" s="96">
        <v>0.713581</v>
      </c>
      <c r="K17" s="96">
        <v>0.737044</v>
      </c>
      <c r="L17" s="96">
        <v>0.738581</v>
      </c>
      <c r="M17" s="153">
        <v>0.828689</v>
      </c>
      <c r="N17" s="153">
        <v>0.631111</v>
      </c>
      <c r="O17" s="153">
        <v>0.742572</v>
      </c>
      <c r="P17" s="153">
        <v>0.738319</v>
      </c>
      <c r="Q17" s="153">
        <v>0</v>
      </c>
      <c r="R17" s="153">
        <v>0</v>
      </c>
      <c r="S17" s="153">
        <v>0</v>
      </c>
      <c r="T17" s="153">
        <v>0.208983</v>
      </c>
      <c r="U17" s="155">
        <v>0.740357</v>
      </c>
      <c r="V17" s="155">
        <v>0.734897</v>
      </c>
      <c r="W17" s="155">
        <v>0.730651</v>
      </c>
      <c r="X17" s="155">
        <v>0.73248</v>
      </c>
      <c r="Y17" s="155">
        <v>0.731934</v>
      </c>
      <c r="Z17" s="155">
        <v>0</v>
      </c>
      <c r="AA17" s="155">
        <v>0.227688</v>
      </c>
      <c r="AB17" s="155">
        <v>0.397495</v>
      </c>
      <c r="AC17" s="155">
        <v>0.68093</v>
      </c>
      <c r="AD17" s="155">
        <v>0</v>
      </c>
      <c r="AE17" s="155">
        <v>0.514321</v>
      </c>
      <c r="AF17" s="155">
        <v>0.735319</v>
      </c>
      <c r="AG17" s="89"/>
    </row>
    <row r="18" spans="1:33" ht="23.25">
      <c r="A18" s="9"/>
      <c r="B18" s="154"/>
      <c r="C18" s="96"/>
      <c r="D18" s="96"/>
      <c r="E18" s="96"/>
      <c r="F18" s="154"/>
      <c r="G18" s="96"/>
      <c r="H18" s="96"/>
      <c r="I18" s="96"/>
      <c r="J18" s="96"/>
      <c r="K18" s="96"/>
      <c r="L18" s="96"/>
      <c r="M18" s="153"/>
      <c r="N18" s="153"/>
      <c r="O18" s="153"/>
      <c r="P18" s="153"/>
      <c r="Q18" s="153"/>
      <c r="R18" s="153"/>
      <c r="S18" s="153"/>
      <c r="T18" s="153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89"/>
    </row>
    <row r="19" spans="1:33" ht="23.25">
      <c r="A19" s="9" t="s">
        <v>5</v>
      </c>
      <c r="B19" s="96">
        <v>3.815167</v>
      </c>
      <c r="C19" s="96">
        <v>3.721404</v>
      </c>
      <c r="D19" s="96">
        <v>3.735228</v>
      </c>
      <c r="E19" s="96">
        <v>3.727233</v>
      </c>
      <c r="F19" s="96">
        <v>3.815167</v>
      </c>
      <c r="G19" s="96">
        <v>3.721404</v>
      </c>
      <c r="H19" s="96">
        <v>3.735228</v>
      </c>
      <c r="I19" s="96">
        <v>3.727233</v>
      </c>
      <c r="J19" s="96">
        <v>3.737765</v>
      </c>
      <c r="K19" s="96">
        <v>3.731777</v>
      </c>
      <c r="L19" s="96">
        <v>3.738634</v>
      </c>
      <c r="M19" s="153">
        <v>3.891064</v>
      </c>
      <c r="N19" s="153">
        <v>3.658541</v>
      </c>
      <c r="O19" s="153">
        <v>2.080338</v>
      </c>
      <c r="P19" s="153">
        <v>3.707779</v>
      </c>
      <c r="Q19" s="153">
        <v>3.591506</v>
      </c>
      <c r="R19" s="153">
        <v>3.562741</v>
      </c>
      <c r="S19" s="153">
        <v>3.577939</v>
      </c>
      <c r="T19" s="153">
        <v>3.607091</v>
      </c>
      <c r="U19" s="155">
        <v>3.624997</v>
      </c>
      <c r="V19" s="155">
        <v>3.644308</v>
      </c>
      <c r="W19" s="155">
        <v>3.595375</v>
      </c>
      <c r="X19" s="155">
        <v>3.400723</v>
      </c>
      <c r="Y19" s="155">
        <v>3.561473</v>
      </c>
      <c r="Z19" s="155">
        <v>3.643709</v>
      </c>
      <c r="AA19" s="155">
        <v>3.616768</v>
      </c>
      <c r="AB19" s="155">
        <v>3.420739</v>
      </c>
      <c r="AC19" s="155">
        <v>3.399395</v>
      </c>
      <c r="AD19" s="155">
        <v>3.544688</v>
      </c>
      <c r="AE19" s="155">
        <v>3.53521</v>
      </c>
      <c r="AF19" s="155">
        <v>3.634051</v>
      </c>
      <c r="AG19" s="89"/>
    </row>
    <row r="20" spans="1:33" ht="23.25">
      <c r="A20" s="9"/>
      <c r="B20" s="154"/>
      <c r="C20" s="96"/>
      <c r="D20" s="96"/>
      <c r="E20" s="96"/>
      <c r="F20" s="154"/>
      <c r="G20" s="96"/>
      <c r="H20" s="96"/>
      <c r="I20" s="96"/>
      <c r="J20" s="96"/>
      <c r="K20" s="96"/>
      <c r="L20" s="96"/>
      <c r="M20" s="153"/>
      <c r="N20" s="153"/>
      <c r="O20" s="153"/>
      <c r="P20" s="153"/>
      <c r="Q20" s="153"/>
      <c r="R20" s="153"/>
      <c r="S20" s="153"/>
      <c r="T20" s="153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89"/>
    </row>
    <row r="21" spans="1:33" ht="23.25">
      <c r="A21" s="9" t="s">
        <v>6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  <c r="AG21" s="89"/>
    </row>
    <row r="22" spans="1:33" ht="23.25">
      <c r="A22" s="9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153"/>
      <c r="N22" s="153"/>
      <c r="O22" s="153"/>
      <c r="P22" s="153"/>
      <c r="Q22" s="153"/>
      <c r="R22" s="153"/>
      <c r="S22" s="153"/>
      <c r="T22" s="153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89"/>
    </row>
    <row r="23" spans="1:33" ht="24" thickBot="1">
      <c r="A23" s="9" t="s">
        <v>7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5">
        <v>0</v>
      </c>
      <c r="AD23" s="155">
        <v>0</v>
      </c>
      <c r="AE23" s="155">
        <v>0</v>
      </c>
      <c r="AF23" s="155">
        <v>0</v>
      </c>
      <c r="AG23" s="89"/>
    </row>
    <row r="24" spans="1:33" ht="24" thickBot="1">
      <c r="A24" s="9"/>
      <c r="B24" s="89" t="s">
        <v>19</v>
      </c>
      <c r="C24" s="89"/>
      <c r="D24" s="149"/>
      <c r="E24" s="149"/>
      <c r="F24" s="121"/>
      <c r="G24" s="121"/>
      <c r="H24" s="121"/>
      <c r="I24" s="96"/>
      <c r="J24" s="121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144" t="s">
        <v>35</v>
      </c>
    </row>
    <row r="25" spans="1:33" ht="24" thickBot="1">
      <c r="A25" s="9"/>
      <c r="B25" s="146">
        <f aca="true" t="shared" si="1" ref="B25:AF25">SUM(B15:B23)</f>
        <v>21.242303</v>
      </c>
      <c r="C25" s="146">
        <f t="shared" si="1"/>
        <v>20.716121</v>
      </c>
      <c r="D25" s="146">
        <f t="shared" si="1"/>
        <v>20.047891999999997</v>
      </c>
      <c r="E25" s="146">
        <f t="shared" si="1"/>
        <v>21.567276</v>
      </c>
      <c r="F25" s="122">
        <f t="shared" si="1"/>
        <v>21.242303</v>
      </c>
      <c r="G25" s="122">
        <f t="shared" si="1"/>
        <v>20.716121</v>
      </c>
      <c r="H25" s="122">
        <f t="shared" si="1"/>
        <v>20.047891999999997</v>
      </c>
      <c r="I25" s="122">
        <f t="shared" si="1"/>
        <v>21.567276</v>
      </c>
      <c r="J25" s="122">
        <f t="shared" si="1"/>
        <v>20.533044</v>
      </c>
      <c r="K25" s="122">
        <f t="shared" si="1"/>
        <v>20.506335000000004</v>
      </c>
      <c r="L25" s="122">
        <f t="shared" si="1"/>
        <v>21.538266</v>
      </c>
      <c r="M25" s="122">
        <f t="shared" si="1"/>
        <v>21.141357</v>
      </c>
      <c r="N25" s="122">
        <f t="shared" si="1"/>
        <v>22.627946</v>
      </c>
      <c r="O25" s="122">
        <f t="shared" si="1"/>
        <v>18.824598</v>
      </c>
      <c r="P25" s="122">
        <f t="shared" si="1"/>
        <v>20.2945</v>
      </c>
      <c r="Q25" s="122">
        <f t="shared" si="1"/>
        <v>18.066737</v>
      </c>
      <c r="R25" s="122">
        <f t="shared" si="1"/>
        <v>19.691661999999997</v>
      </c>
      <c r="S25" s="122">
        <f t="shared" si="1"/>
        <v>18.837355</v>
      </c>
      <c r="T25" s="122">
        <f t="shared" si="1"/>
        <v>19.07549</v>
      </c>
      <c r="U25" s="122">
        <f t="shared" si="1"/>
        <v>20.503361</v>
      </c>
      <c r="V25" s="122">
        <f t="shared" si="1"/>
        <v>21.350773999999998</v>
      </c>
      <c r="W25" s="122">
        <f t="shared" si="1"/>
        <v>21.242917000000002</v>
      </c>
      <c r="X25" s="122">
        <f t="shared" si="1"/>
        <v>21.795952999999997</v>
      </c>
      <c r="Y25" s="122">
        <f t="shared" si="1"/>
        <v>22.557395999999997</v>
      </c>
      <c r="Z25" s="122">
        <f t="shared" si="1"/>
        <v>21.288091</v>
      </c>
      <c r="AA25" s="122">
        <f t="shared" si="1"/>
        <v>21.008215</v>
      </c>
      <c r="AB25" s="122">
        <f t="shared" si="1"/>
        <v>21.00813</v>
      </c>
      <c r="AC25" s="122">
        <f t="shared" si="1"/>
        <v>22.390061000000003</v>
      </c>
      <c r="AD25" s="122">
        <f t="shared" si="1"/>
        <v>21.357649000000002</v>
      </c>
      <c r="AE25" s="122">
        <f t="shared" si="1"/>
        <v>19.868467</v>
      </c>
      <c r="AF25" s="122">
        <f t="shared" si="1"/>
        <v>22.081224</v>
      </c>
      <c r="AG25" s="147">
        <f>SUM(B25:AF25)/31</f>
        <v>20.7979584516129</v>
      </c>
    </row>
    <row r="26" spans="1:34" ht="23.25">
      <c r="A26" s="22" t="s">
        <v>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29"/>
    </row>
    <row r="27" spans="1:34" ht="23.25">
      <c r="A27" s="20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29"/>
    </row>
    <row r="28" spans="1:34" ht="23.25">
      <c r="A28" s="9" t="s">
        <v>9</v>
      </c>
      <c r="B28" s="89">
        <v>19.51</v>
      </c>
      <c r="C28" s="89">
        <v>20.05</v>
      </c>
      <c r="D28" s="89">
        <v>19.42</v>
      </c>
      <c r="E28" s="89">
        <v>20.15</v>
      </c>
      <c r="F28" s="89">
        <v>19.61</v>
      </c>
      <c r="G28" s="89">
        <v>21.05</v>
      </c>
      <c r="H28" s="89">
        <v>20.86</v>
      </c>
      <c r="I28" s="89">
        <v>21.18</v>
      </c>
      <c r="J28" s="89">
        <v>20.22</v>
      </c>
      <c r="K28" s="89">
        <v>21.44</v>
      </c>
      <c r="L28" s="89">
        <v>18.03</v>
      </c>
      <c r="M28" s="89">
        <v>18.25</v>
      </c>
      <c r="N28" s="89">
        <v>17.93</v>
      </c>
      <c r="O28" s="89">
        <v>18.63</v>
      </c>
      <c r="P28" s="89">
        <v>20.98</v>
      </c>
      <c r="Q28" s="89">
        <v>21.37</v>
      </c>
      <c r="R28" s="89">
        <v>20.58</v>
      </c>
      <c r="S28" s="89">
        <v>21.88</v>
      </c>
      <c r="T28" s="89">
        <v>21.93</v>
      </c>
      <c r="U28" s="89">
        <v>20.56</v>
      </c>
      <c r="V28" s="89">
        <v>21.58</v>
      </c>
      <c r="W28" s="89">
        <v>22</v>
      </c>
      <c r="X28" s="89">
        <v>20.7</v>
      </c>
      <c r="Y28" s="89">
        <v>21.5</v>
      </c>
      <c r="Z28" s="89">
        <v>21.2</v>
      </c>
      <c r="AA28" s="89">
        <v>20.1</v>
      </c>
      <c r="AB28" s="89">
        <v>20.09</v>
      </c>
      <c r="AC28" s="89">
        <v>19.9</v>
      </c>
      <c r="AD28" s="89">
        <v>19.8</v>
      </c>
      <c r="AE28" s="89">
        <v>19.8</v>
      </c>
      <c r="AF28" s="89">
        <v>19.9</v>
      </c>
      <c r="AG28" s="89"/>
      <c r="AH28" s="29"/>
    </row>
    <row r="29" spans="1:34" ht="23.25">
      <c r="A29" s="9" t="s">
        <v>10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/>
      <c r="AH29" s="29"/>
    </row>
    <row r="30" spans="1:34" ht="23.25">
      <c r="A30" s="9" t="s">
        <v>26</v>
      </c>
      <c r="B30" s="108">
        <v>47</v>
      </c>
      <c r="C30" s="108">
        <v>42</v>
      </c>
      <c r="D30" s="108">
        <v>58</v>
      </c>
      <c r="E30" s="108">
        <v>70</v>
      </c>
      <c r="F30" s="108">
        <v>61</v>
      </c>
      <c r="G30" s="108">
        <v>51</v>
      </c>
      <c r="H30" s="108">
        <v>63</v>
      </c>
      <c r="I30" s="108">
        <v>48</v>
      </c>
      <c r="J30" s="108">
        <v>45</v>
      </c>
      <c r="K30" s="108">
        <v>54</v>
      </c>
      <c r="L30" s="108">
        <v>54</v>
      </c>
      <c r="M30" s="108">
        <v>55</v>
      </c>
      <c r="N30" s="108">
        <v>80</v>
      </c>
      <c r="O30" s="108">
        <v>65</v>
      </c>
      <c r="P30" s="108">
        <v>39</v>
      </c>
      <c r="Q30" s="108">
        <v>50</v>
      </c>
      <c r="R30" s="108">
        <v>48</v>
      </c>
      <c r="S30" s="108">
        <v>57</v>
      </c>
      <c r="T30" s="108">
        <v>67</v>
      </c>
      <c r="U30" s="108">
        <v>53</v>
      </c>
      <c r="V30" s="108">
        <v>68</v>
      </c>
      <c r="W30" s="108">
        <v>54</v>
      </c>
      <c r="X30" s="108">
        <v>98</v>
      </c>
      <c r="Y30" s="108">
        <v>52</v>
      </c>
      <c r="Z30" s="108">
        <v>46</v>
      </c>
      <c r="AA30" s="108">
        <v>48</v>
      </c>
      <c r="AB30" s="108">
        <v>48</v>
      </c>
      <c r="AC30" s="108">
        <v>58</v>
      </c>
      <c r="AD30" s="108">
        <v>57</v>
      </c>
      <c r="AE30" s="108">
        <v>46</v>
      </c>
      <c r="AF30" s="108">
        <v>61</v>
      </c>
      <c r="AG30" s="108"/>
      <c r="AH30" s="29"/>
    </row>
    <row r="31" spans="1:34" ht="23.25">
      <c r="A31" s="9" t="s">
        <v>25</v>
      </c>
      <c r="B31" s="109">
        <v>0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238</v>
      </c>
      <c r="X31" s="109">
        <v>327</v>
      </c>
      <c r="Y31" s="109">
        <v>406</v>
      </c>
      <c r="Z31" s="109">
        <v>370</v>
      </c>
      <c r="AA31" s="109">
        <v>395</v>
      </c>
      <c r="AB31" s="109">
        <v>515</v>
      </c>
      <c r="AC31" s="109">
        <v>571</v>
      </c>
      <c r="AD31" s="109">
        <v>666</v>
      </c>
      <c r="AE31" s="109">
        <v>700</v>
      </c>
      <c r="AF31" s="109">
        <v>688</v>
      </c>
      <c r="AG31" s="109"/>
      <c r="AH31" s="29"/>
    </row>
    <row r="32" spans="1:34" ht="23.25">
      <c r="A32" s="9" t="s">
        <v>27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170</v>
      </c>
      <c r="X32" s="109">
        <v>236</v>
      </c>
      <c r="Y32" s="109">
        <v>253</v>
      </c>
      <c r="Z32" s="109">
        <v>270</v>
      </c>
      <c r="AA32" s="109">
        <v>280</v>
      </c>
      <c r="AB32" s="109">
        <v>335</v>
      </c>
      <c r="AC32" s="109">
        <v>350</v>
      </c>
      <c r="AD32" s="109">
        <v>521</v>
      </c>
      <c r="AE32" s="109">
        <v>550</v>
      </c>
      <c r="AF32" s="109">
        <v>560</v>
      </c>
      <c r="AG32" s="109"/>
      <c r="AH32" s="29"/>
    </row>
    <row r="33" spans="1:34" ht="23.25">
      <c r="A33" s="9" t="s">
        <v>28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50</v>
      </c>
      <c r="X33" s="109">
        <v>49</v>
      </c>
      <c r="Y33" s="109">
        <v>45</v>
      </c>
      <c r="Z33" s="109">
        <v>45</v>
      </c>
      <c r="AA33" s="109">
        <v>46</v>
      </c>
      <c r="AB33" s="109">
        <v>48</v>
      </c>
      <c r="AC33" s="109">
        <v>58</v>
      </c>
      <c r="AD33" s="109">
        <v>51</v>
      </c>
      <c r="AE33" s="109">
        <v>52</v>
      </c>
      <c r="AF33" s="109">
        <v>50</v>
      </c>
      <c r="AG33" s="109"/>
      <c r="AH33" s="29"/>
    </row>
    <row r="34" spans="1:34" ht="23.25">
      <c r="A34" s="9" t="s">
        <v>18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/>
      <c r="AH34" s="29"/>
    </row>
    <row r="35" spans="1:34" ht="23.25">
      <c r="A35" s="9" t="s">
        <v>5</v>
      </c>
      <c r="B35" s="96">
        <v>0.881</v>
      </c>
      <c r="C35" s="96">
        <v>0.881</v>
      </c>
      <c r="D35" s="96">
        <v>0.881</v>
      </c>
      <c r="E35" s="96">
        <v>0.881</v>
      </c>
      <c r="F35" s="96">
        <v>0.881</v>
      </c>
      <c r="G35" s="96">
        <v>0.881</v>
      </c>
      <c r="H35" s="96">
        <v>0.881</v>
      </c>
      <c r="I35" s="96">
        <v>0.881</v>
      </c>
      <c r="J35" s="96">
        <v>0.1195</v>
      </c>
      <c r="K35" s="96">
        <v>0.1195</v>
      </c>
      <c r="L35" s="96">
        <v>0.1195</v>
      </c>
      <c r="M35" s="96">
        <v>0.1195</v>
      </c>
      <c r="N35" s="96">
        <v>0.1195</v>
      </c>
      <c r="O35" s="96">
        <v>0.1195</v>
      </c>
      <c r="P35" s="96">
        <v>0.1195</v>
      </c>
      <c r="Q35" s="96">
        <v>0.651</v>
      </c>
      <c r="R35" s="96">
        <v>0.651</v>
      </c>
      <c r="S35" s="96">
        <v>0.651</v>
      </c>
      <c r="T35" s="96">
        <v>0.1145</v>
      </c>
      <c r="U35" s="96">
        <v>0.1145</v>
      </c>
      <c r="V35" s="96">
        <v>0.1145</v>
      </c>
      <c r="W35" s="96">
        <v>0.1145</v>
      </c>
      <c r="X35" s="96">
        <v>0.1145</v>
      </c>
      <c r="Y35" s="96">
        <v>0.1145</v>
      </c>
      <c r="Z35" s="96">
        <v>0.1145</v>
      </c>
      <c r="AA35" s="96">
        <v>0.136</v>
      </c>
      <c r="AB35" s="96">
        <v>0.136</v>
      </c>
      <c r="AC35" s="96">
        <v>0.136</v>
      </c>
      <c r="AD35" s="96">
        <v>0.136</v>
      </c>
      <c r="AE35" s="96">
        <v>0.137</v>
      </c>
      <c r="AF35" s="96">
        <v>0.137</v>
      </c>
      <c r="AG35" s="96"/>
      <c r="AH35" s="25"/>
    </row>
    <row r="36" spans="1:34" ht="23.25">
      <c r="A36" s="9" t="s">
        <v>11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/>
      <c r="AH36" s="29"/>
    </row>
    <row r="37" spans="1:34" ht="24" thickBot="1">
      <c r="A37" s="9" t="s">
        <v>7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/>
      <c r="AH37" s="29"/>
    </row>
    <row r="38" spans="1:34" ht="24" thickBot="1">
      <c r="A38" s="20"/>
      <c r="B38" s="89"/>
      <c r="C38" s="89"/>
      <c r="D38" s="149"/>
      <c r="E38" s="89"/>
      <c r="F38" s="149"/>
      <c r="G38" s="14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144" t="s">
        <v>35</v>
      </c>
      <c r="AH38" s="29"/>
    </row>
    <row r="39" spans="1:34" ht="24" thickBot="1">
      <c r="A39" s="20"/>
      <c r="B39" s="146">
        <f aca="true" t="shared" si="2" ref="B39:AF39">SUM(B28+B34+B35+B36+B37)</f>
        <v>20.391000000000002</v>
      </c>
      <c r="C39" s="146">
        <f t="shared" si="2"/>
        <v>20.931</v>
      </c>
      <c r="D39" s="146">
        <f t="shared" si="2"/>
        <v>20.301000000000002</v>
      </c>
      <c r="E39" s="146">
        <f t="shared" si="2"/>
        <v>21.031</v>
      </c>
      <c r="F39" s="146">
        <f t="shared" si="2"/>
        <v>20.491</v>
      </c>
      <c r="G39" s="146">
        <f t="shared" si="2"/>
        <v>21.931</v>
      </c>
      <c r="H39" s="146">
        <f t="shared" si="2"/>
        <v>21.741</v>
      </c>
      <c r="I39" s="146">
        <f t="shared" si="2"/>
        <v>22.061</v>
      </c>
      <c r="J39" s="146">
        <f t="shared" si="2"/>
        <v>20.339499999999997</v>
      </c>
      <c r="K39" s="146">
        <f t="shared" si="2"/>
        <v>21.5595</v>
      </c>
      <c r="L39" s="146">
        <f t="shared" si="2"/>
        <v>18.1495</v>
      </c>
      <c r="M39" s="146">
        <f t="shared" si="2"/>
        <v>18.3695</v>
      </c>
      <c r="N39" s="146">
        <f t="shared" si="2"/>
        <v>18.0495</v>
      </c>
      <c r="O39" s="146">
        <f t="shared" si="2"/>
        <v>18.749499999999998</v>
      </c>
      <c r="P39" s="146">
        <f t="shared" si="2"/>
        <v>21.0995</v>
      </c>
      <c r="Q39" s="146">
        <f t="shared" si="2"/>
        <v>22.021</v>
      </c>
      <c r="R39" s="146">
        <f t="shared" si="2"/>
        <v>21.230999999999998</v>
      </c>
      <c r="S39" s="146">
        <f t="shared" si="2"/>
        <v>22.531</v>
      </c>
      <c r="T39" s="146">
        <f t="shared" si="2"/>
        <v>22.0445</v>
      </c>
      <c r="U39" s="146">
        <f t="shared" si="2"/>
        <v>20.6745</v>
      </c>
      <c r="V39" s="146">
        <f t="shared" si="2"/>
        <v>21.694499999999998</v>
      </c>
      <c r="W39" s="146">
        <f t="shared" si="2"/>
        <v>22.1145</v>
      </c>
      <c r="X39" s="146">
        <f t="shared" si="2"/>
        <v>20.8145</v>
      </c>
      <c r="Y39" s="146">
        <f t="shared" si="2"/>
        <v>21.6145</v>
      </c>
      <c r="Z39" s="146">
        <f t="shared" si="2"/>
        <v>21.3145</v>
      </c>
      <c r="AA39" s="146">
        <f t="shared" si="2"/>
        <v>20.236</v>
      </c>
      <c r="AB39" s="146">
        <f t="shared" si="2"/>
        <v>20.226</v>
      </c>
      <c r="AC39" s="146">
        <f t="shared" si="2"/>
        <v>20.035999999999998</v>
      </c>
      <c r="AD39" s="146">
        <f t="shared" si="2"/>
        <v>19.936</v>
      </c>
      <c r="AE39" s="146">
        <f t="shared" si="2"/>
        <v>19.937</v>
      </c>
      <c r="AF39" s="146">
        <f t="shared" si="2"/>
        <v>20.037</v>
      </c>
      <c r="AG39" s="147">
        <f>SUM(B39:AF39)/31</f>
        <v>20.698612903225808</v>
      </c>
      <c r="AH39" s="29"/>
    </row>
    <row r="40" spans="1:34" ht="23.25">
      <c r="A40" s="21" t="s">
        <v>12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29"/>
    </row>
    <row r="41" spans="1:34" ht="23.25">
      <c r="A41" s="1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9"/>
    </row>
    <row r="42" spans="1:33" ht="23.25">
      <c r="A42" s="9" t="s">
        <v>13</v>
      </c>
      <c r="B42" s="90">
        <v>2.9</v>
      </c>
      <c r="C42" s="90">
        <v>2.4</v>
      </c>
      <c r="D42" s="90">
        <v>2</v>
      </c>
      <c r="E42" s="90">
        <v>2.7</v>
      </c>
      <c r="F42" s="90">
        <v>2.9</v>
      </c>
      <c r="G42" s="90">
        <v>2.4</v>
      </c>
      <c r="H42" s="90">
        <v>2</v>
      </c>
      <c r="I42" s="90">
        <v>2.7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2.5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89"/>
    </row>
    <row r="43" spans="1:33" ht="23.25">
      <c r="A43" s="9" t="s">
        <v>38</v>
      </c>
      <c r="B43" s="90">
        <v>0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2.4</v>
      </c>
      <c r="K43" s="90">
        <v>2.7</v>
      </c>
      <c r="L43" s="90">
        <v>2.9</v>
      </c>
      <c r="M43" s="127">
        <v>2.7</v>
      </c>
      <c r="N43" s="90">
        <v>2.1</v>
      </c>
      <c r="O43" s="89">
        <v>0</v>
      </c>
      <c r="P43" s="90">
        <v>1.8</v>
      </c>
      <c r="Q43" s="90">
        <v>2</v>
      </c>
      <c r="R43" s="90">
        <v>2.3</v>
      </c>
      <c r="S43" s="90">
        <v>2.2</v>
      </c>
      <c r="T43" s="90">
        <v>2.2</v>
      </c>
      <c r="U43" s="11">
        <v>3.6</v>
      </c>
      <c r="V43" s="11">
        <v>2.7</v>
      </c>
      <c r="W43" s="11">
        <v>2.7</v>
      </c>
      <c r="X43" s="11">
        <v>2.9</v>
      </c>
      <c r="Y43" s="11">
        <v>3.1</v>
      </c>
      <c r="Z43" s="11">
        <v>3.2</v>
      </c>
      <c r="AA43" s="11">
        <v>3.3</v>
      </c>
      <c r="AB43" s="11">
        <v>2.8</v>
      </c>
      <c r="AC43" s="11">
        <v>2.4</v>
      </c>
      <c r="AD43" s="11">
        <v>3</v>
      </c>
      <c r="AE43" s="11">
        <v>2.6</v>
      </c>
      <c r="AF43" s="11">
        <v>2.2</v>
      </c>
      <c r="AG43" s="89">
        <f>SUM(B43:AF43)</f>
        <v>57.800000000000004</v>
      </c>
    </row>
    <row r="44" spans="1:33" ht="23.25">
      <c r="A44" s="9" t="s">
        <v>4</v>
      </c>
      <c r="B44" s="90">
        <v>1.5</v>
      </c>
      <c r="C44" s="90">
        <v>1.5</v>
      </c>
      <c r="D44" s="90">
        <v>1.5</v>
      </c>
      <c r="E44" s="90">
        <v>1.5</v>
      </c>
      <c r="F44" s="90">
        <v>1.5</v>
      </c>
      <c r="G44" s="90">
        <v>1.5</v>
      </c>
      <c r="H44" s="90">
        <v>1.5</v>
      </c>
      <c r="I44" s="90">
        <v>1.5</v>
      </c>
      <c r="J44" s="90">
        <v>1.5</v>
      </c>
      <c r="K44" s="90">
        <v>1.5</v>
      </c>
      <c r="L44" s="90">
        <v>1.5</v>
      </c>
      <c r="M44" s="90">
        <v>1.5</v>
      </c>
      <c r="N44" s="90">
        <v>1.6</v>
      </c>
      <c r="O44" s="90">
        <v>1.6</v>
      </c>
      <c r="P44" s="90">
        <v>1.5</v>
      </c>
      <c r="Q44" s="90">
        <v>1.5</v>
      </c>
      <c r="R44" s="90">
        <v>1.5</v>
      </c>
      <c r="S44" s="90">
        <v>1.5</v>
      </c>
      <c r="T44" s="90">
        <v>1.5</v>
      </c>
      <c r="U44" s="11">
        <v>1.5</v>
      </c>
      <c r="V44" s="11">
        <v>1.5</v>
      </c>
      <c r="W44" s="11">
        <v>1.6</v>
      </c>
      <c r="X44" s="11">
        <v>1.6</v>
      </c>
      <c r="Y44" s="11">
        <v>1.5</v>
      </c>
      <c r="Z44" s="11">
        <v>1.6</v>
      </c>
      <c r="AA44" s="11">
        <v>1.6</v>
      </c>
      <c r="AB44" s="11">
        <v>1.6</v>
      </c>
      <c r="AC44" s="11">
        <v>1.1</v>
      </c>
      <c r="AD44" s="11">
        <v>1.5</v>
      </c>
      <c r="AE44" s="11">
        <v>1</v>
      </c>
      <c r="AF44" s="11">
        <v>1</v>
      </c>
      <c r="AG44" s="89"/>
    </row>
    <row r="45" spans="1:33" ht="23.25">
      <c r="A45" s="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27"/>
      <c r="N45" s="90"/>
      <c r="O45" s="89"/>
      <c r="P45" s="90"/>
      <c r="Q45" s="90"/>
      <c r="R45" s="90"/>
      <c r="S45" s="90"/>
      <c r="T45" s="90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89"/>
    </row>
    <row r="46" spans="1:33" ht="23.25">
      <c r="A46" s="9" t="s">
        <v>14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89"/>
    </row>
    <row r="47" spans="1:33" ht="23.25">
      <c r="A47" s="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127"/>
      <c r="N47" s="90"/>
      <c r="O47" s="89"/>
      <c r="P47" s="90"/>
      <c r="Q47" s="90"/>
      <c r="R47" s="90"/>
      <c r="S47" s="90"/>
      <c r="T47" s="90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89"/>
    </row>
    <row r="48" spans="1:33" ht="24" thickBot="1">
      <c r="A48" s="9" t="s">
        <v>11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149"/>
    </row>
    <row r="49" spans="1:33" ht="24" thickBot="1">
      <c r="A49" s="20"/>
      <c r="B49" s="150"/>
      <c r="C49" s="150"/>
      <c r="D49" s="142"/>
      <c r="E49" s="90"/>
      <c r="F49" s="142"/>
      <c r="G49" s="142"/>
      <c r="H49" s="142"/>
      <c r="I49" s="90"/>
      <c r="J49" s="90"/>
      <c r="K49" s="143"/>
      <c r="L49" s="90"/>
      <c r="M49" s="90"/>
      <c r="N49" s="90"/>
      <c r="O49" s="90"/>
      <c r="P49" s="90"/>
      <c r="Q49" s="90"/>
      <c r="R49" s="90"/>
      <c r="S49" s="89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144" t="s">
        <v>35</v>
      </c>
    </row>
    <row r="50" spans="1:33" ht="24" thickBot="1">
      <c r="A50" s="20"/>
      <c r="B50" s="145">
        <f aca="true" t="shared" si="3" ref="B50:AF50">SUM(B42:B48)</f>
        <v>4.4</v>
      </c>
      <c r="C50" s="145">
        <f t="shared" si="3"/>
        <v>3.9</v>
      </c>
      <c r="D50" s="145">
        <f t="shared" si="3"/>
        <v>3.5</v>
      </c>
      <c r="E50" s="145">
        <f t="shared" si="3"/>
        <v>4.2</v>
      </c>
      <c r="F50" s="145">
        <f t="shared" si="3"/>
        <v>4.4</v>
      </c>
      <c r="G50" s="145">
        <f t="shared" si="3"/>
        <v>3.9</v>
      </c>
      <c r="H50" s="145">
        <f t="shared" si="3"/>
        <v>3.5</v>
      </c>
      <c r="I50" s="145">
        <f t="shared" si="3"/>
        <v>4.2</v>
      </c>
      <c r="J50" s="145">
        <f t="shared" si="3"/>
        <v>3.9</v>
      </c>
      <c r="K50" s="146">
        <f t="shared" si="3"/>
        <v>4.2</v>
      </c>
      <c r="L50" s="145">
        <f t="shared" si="3"/>
        <v>4.4</v>
      </c>
      <c r="M50" s="145">
        <f t="shared" si="3"/>
        <v>4.2</v>
      </c>
      <c r="N50" s="145">
        <f t="shared" si="3"/>
        <v>3.7</v>
      </c>
      <c r="O50" s="145">
        <f t="shared" si="3"/>
        <v>4.1</v>
      </c>
      <c r="P50" s="145">
        <f t="shared" si="3"/>
        <v>3.3</v>
      </c>
      <c r="Q50" s="145">
        <f t="shared" si="3"/>
        <v>3.5</v>
      </c>
      <c r="R50" s="145">
        <f t="shared" si="3"/>
        <v>3.8</v>
      </c>
      <c r="S50" s="146">
        <f t="shared" si="3"/>
        <v>3.7</v>
      </c>
      <c r="T50" s="145">
        <f t="shared" si="3"/>
        <v>3.7</v>
      </c>
      <c r="U50" s="145">
        <f t="shared" si="3"/>
        <v>5.1</v>
      </c>
      <c r="V50" s="145">
        <f t="shared" si="3"/>
        <v>4.2</v>
      </c>
      <c r="W50" s="145">
        <f t="shared" si="3"/>
        <v>4.300000000000001</v>
      </c>
      <c r="X50" s="145">
        <f t="shared" si="3"/>
        <v>4.5</v>
      </c>
      <c r="Y50" s="145">
        <f t="shared" si="3"/>
        <v>4.6</v>
      </c>
      <c r="Z50" s="145">
        <f t="shared" si="3"/>
        <v>4.800000000000001</v>
      </c>
      <c r="AA50" s="145">
        <f t="shared" si="3"/>
        <v>4.9</v>
      </c>
      <c r="AB50" s="145">
        <f t="shared" si="3"/>
        <v>4.4</v>
      </c>
      <c r="AC50" s="145">
        <f t="shared" si="3"/>
        <v>3.5</v>
      </c>
      <c r="AD50" s="145">
        <f t="shared" si="3"/>
        <v>4.5</v>
      </c>
      <c r="AE50" s="145">
        <f t="shared" si="3"/>
        <v>3.6</v>
      </c>
      <c r="AF50" s="145">
        <f t="shared" si="3"/>
        <v>3.2</v>
      </c>
      <c r="AG50" s="147">
        <f>SUM(B50:AF50)/31</f>
        <v>4.0677419354838715</v>
      </c>
    </row>
    <row r="51" spans="1:34" ht="24" thickBot="1">
      <c r="A51" s="21" t="s">
        <v>15</v>
      </c>
      <c r="B51" s="90"/>
      <c r="C51" s="90"/>
      <c r="D51" s="90"/>
      <c r="E51" s="90"/>
      <c r="F51" s="90"/>
      <c r="G51" s="90"/>
      <c r="H51" s="90"/>
      <c r="I51" s="90"/>
      <c r="J51" s="90"/>
      <c r="K51" s="89"/>
      <c r="L51" s="90"/>
      <c r="M51" s="90"/>
      <c r="N51" s="90"/>
      <c r="O51" s="90"/>
      <c r="P51" s="90"/>
      <c r="Q51" s="90"/>
      <c r="R51" s="90"/>
      <c r="S51" s="89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89"/>
      <c r="AH51" s="10"/>
    </row>
    <row r="52" spans="1:34" ht="24" thickBot="1">
      <c r="A52" s="20"/>
      <c r="B52" s="90"/>
      <c r="C52" s="90"/>
      <c r="D52" s="90"/>
      <c r="E52" s="90"/>
      <c r="F52" s="90"/>
      <c r="G52" s="90"/>
      <c r="H52" s="90"/>
      <c r="I52" s="90"/>
      <c r="J52" s="90"/>
      <c r="K52" s="89"/>
      <c r="L52" s="90"/>
      <c r="M52" s="90"/>
      <c r="N52" s="90"/>
      <c r="O52" s="90"/>
      <c r="P52" s="90"/>
      <c r="Q52" s="90"/>
      <c r="R52" s="90"/>
      <c r="S52" s="89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144" t="s">
        <v>35</v>
      </c>
      <c r="AH52" s="10"/>
    </row>
    <row r="53" spans="1:33" ht="24" thickBot="1">
      <c r="A53" s="9" t="s">
        <v>4</v>
      </c>
      <c r="B53" s="151">
        <v>0.5</v>
      </c>
      <c r="C53" s="151">
        <v>0.5</v>
      </c>
      <c r="D53" s="151">
        <v>0.5</v>
      </c>
      <c r="E53" s="151">
        <v>0.3</v>
      </c>
      <c r="F53" s="151">
        <v>0.5</v>
      </c>
      <c r="G53" s="151">
        <v>0.5</v>
      </c>
      <c r="H53" s="151">
        <v>0.5</v>
      </c>
      <c r="I53" s="151">
        <v>0.6</v>
      </c>
      <c r="J53" s="151">
        <v>0.6</v>
      </c>
      <c r="K53" s="151">
        <v>0.3</v>
      </c>
      <c r="L53" s="151">
        <v>0.5</v>
      </c>
      <c r="M53" s="151">
        <v>0.5</v>
      </c>
      <c r="N53" s="151">
        <v>0.5</v>
      </c>
      <c r="O53" s="151">
        <v>0.5</v>
      </c>
      <c r="P53" s="151">
        <v>0.5</v>
      </c>
      <c r="Q53" s="151">
        <v>0.5</v>
      </c>
      <c r="R53" s="151">
        <v>0.4</v>
      </c>
      <c r="S53" s="151">
        <v>0.4</v>
      </c>
      <c r="T53" s="151">
        <v>0.5</v>
      </c>
      <c r="U53" s="151">
        <v>0.6</v>
      </c>
      <c r="V53" s="151">
        <v>0.6</v>
      </c>
      <c r="W53" s="151">
        <v>0.6</v>
      </c>
      <c r="X53" s="151">
        <v>0.6</v>
      </c>
      <c r="Y53" s="151">
        <v>0.4</v>
      </c>
      <c r="Z53" s="151">
        <v>0.5</v>
      </c>
      <c r="AA53" s="151">
        <v>0.6</v>
      </c>
      <c r="AB53" s="151">
        <v>0.6</v>
      </c>
      <c r="AC53" s="151">
        <v>0.6</v>
      </c>
      <c r="AD53" s="151">
        <v>0.6</v>
      </c>
      <c r="AE53" s="151">
        <v>0.6</v>
      </c>
      <c r="AF53" s="151">
        <v>0.4</v>
      </c>
      <c r="AG53" s="147">
        <f>SUM(B53:AF53)/31</f>
        <v>0.5096774193548386</v>
      </c>
    </row>
    <row r="54" spans="1:33" ht="24" thickBot="1">
      <c r="A54" s="9"/>
      <c r="B54" s="90"/>
      <c r="C54" s="90"/>
      <c r="D54" s="90"/>
      <c r="E54" s="90"/>
      <c r="F54" s="90"/>
      <c r="G54" s="90"/>
      <c r="H54" s="90"/>
      <c r="I54" s="90"/>
      <c r="J54" s="90"/>
      <c r="K54" s="89"/>
      <c r="L54" s="90"/>
      <c r="M54" s="90"/>
      <c r="N54" s="90"/>
      <c r="O54" s="90"/>
      <c r="P54" s="90"/>
      <c r="Q54" s="90"/>
      <c r="R54" s="90"/>
      <c r="S54" s="89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89"/>
    </row>
    <row r="55" spans="1:33" ht="24" thickBot="1">
      <c r="A55" s="9" t="s">
        <v>16</v>
      </c>
      <c r="B55" s="140">
        <f>SUM(B12+B25+B39+B50+B53)</f>
        <v>68.33330300000002</v>
      </c>
      <c r="C55" s="140">
        <f aca="true" t="shared" si="4" ref="C55:AF55">SUM(C12+C25+C39+C50+C53)</f>
        <v>65.547121</v>
      </c>
      <c r="D55" s="140">
        <f t="shared" si="4"/>
        <v>63.148892000000004</v>
      </c>
      <c r="E55" s="140">
        <f t="shared" si="4"/>
        <v>67.99827599999999</v>
      </c>
      <c r="F55" s="140">
        <f t="shared" si="4"/>
        <v>70.033303</v>
      </c>
      <c r="G55" s="140">
        <f t="shared" si="4"/>
        <v>67.64712100000001</v>
      </c>
      <c r="H55" s="140">
        <f t="shared" si="4"/>
        <v>69.688892</v>
      </c>
      <c r="I55" s="140">
        <f t="shared" si="4"/>
        <v>69.328276</v>
      </c>
      <c r="J55" s="140">
        <f t="shared" si="4"/>
        <v>66.272544</v>
      </c>
      <c r="K55" s="140">
        <f t="shared" si="4"/>
        <v>65.965835</v>
      </c>
      <c r="L55" s="140">
        <f t="shared" si="4"/>
        <v>62.487766</v>
      </c>
      <c r="M55" s="140">
        <f t="shared" si="4"/>
        <v>64.41085700000001</v>
      </c>
      <c r="N55" s="140">
        <f t="shared" si="4"/>
        <v>64.177446</v>
      </c>
      <c r="O55" s="140">
        <f t="shared" si="4"/>
        <v>64.57409799999999</v>
      </c>
      <c r="P55" s="140">
        <f t="shared" si="4"/>
        <v>67.494</v>
      </c>
      <c r="Q55" s="140">
        <f t="shared" si="4"/>
        <v>62.587737000000004</v>
      </c>
      <c r="R55" s="140">
        <f t="shared" si="4"/>
        <v>63.72266199999999</v>
      </c>
      <c r="S55" s="140">
        <f t="shared" si="4"/>
        <v>68.768355</v>
      </c>
      <c r="T55" s="140">
        <f t="shared" si="4"/>
        <v>67.21999</v>
      </c>
      <c r="U55" s="140">
        <f t="shared" si="4"/>
        <v>68.37786099999998</v>
      </c>
      <c r="V55" s="140">
        <f t="shared" si="4"/>
        <v>71.445274</v>
      </c>
      <c r="W55" s="140">
        <f t="shared" si="4"/>
        <v>70.25741699999999</v>
      </c>
      <c r="X55" s="140">
        <f t="shared" si="4"/>
        <v>69.51045299999998</v>
      </c>
      <c r="Y55" s="140">
        <f t="shared" si="4"/>
        <v>66.471896</v>
      </c>
      <c r="Z55" s="140">
        <f t="shared" si="4"/>
        <v>71.60259099999999</v>
      </c>
      <c r="AA55" s="140">
        <f t="shared" si="4"/>
        <v>65.444215</v>
      </c>
      <c r="AB55" s="140">
        <f t="shared" si="4"/>
        <v>64.73413</v>
      </c>
      <c r="AC55" s="140">
        <f t="shared" si="4"/>
        <v>69.526061</v>
      </c>
      <c r="AD55" s="140">
        <f t="shared" si="4"/>
        <v>69.393649</v>
      </c>
      <c r="AE55" s="140">
        <f t="shared" si="4"/>
        <v>67.00546699999998</v>
      </c>
      <c r="AF55" s="140">
        <f t="shared" si="4"/>
        <v>68.718224</v>
      </c>
      <c r="AG55" s="147">
        <f>SUM(B55:AF55)/31</f>
        <v>67.15786167741936</v>
      </c>
    </row>
    <row r="56" spans="1:33" ht="24" thickBot="1">
      <c r="A56" s="9"/>
      <c r="B56" s="127"/>
      <c r="C56" s="133"/>
      <c r="D56" s="127"/>
      <c r="E56" s="90"/>
      <c r="F56" s="127"/>
      <c r="G56" s="127"/>
      <c r="H56" s="90"/>
      <c r="I56" s="90"/>
      <c r="J56" s="90"/>
      <c r="K56" s="89"/>
      <c r="L56" s="90"/>
      <c r="M56" s="90"/>
      <c r="N56" s="90"/>
      <c r="O56" s="90"/>
      <c r="P56" s="90"/>
      <c r="Q56" s="90"/>
      <c r="R56" s="90"/>
      <c r="S56" s="89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89"/>
    </row>
    <row r="57" spans="1:33" ht="24" thickBot="1">
      <c r="A57" s="9" t="s">
        <v>17</v>
      </c>
      <c r="B57" s="140">
        <f>-SUM(B21+B23+B36+B37+B46+B48)</f>
        <v>0</v>
      </c>
      <c r="C57" s="140">
        <f aca="true" t="shared" si="5" ref="C57:AF57">-SUM(C21+C23+C36+C37+C46+C48)</f>
        <v>0</v>
      </c>
      <c r="D57" s="140">
        <f t="shared" si="5"/>
        <v>0</v>
      </c>
      <c r="E57" s="140">
        <f t="shared" si="5"/>
        <v>0</v>
      </c>
      <c r="F57" s="140">
        <f t="shared" si="5"/>
        <v>0</v>
      </c>
      <c r="G57" s="140">
        <f t="shared" si="5"/>
        <v>0</v>
      </c>
      <c r="H57" s="140">
        <f t="shared" si="5"/>
        <v>0</v>
      </c>
      <c r="I57" s="140">
        <f t="shared" si="5"/>
        <v>0</v>
      </c>
      <c r="J57" s="140">
        <f t="shared" si="5"/>
        <v>0</v>
      </c>
      <c r="K57" s="140">
        <f t="shared" si="5"/>
        <v>0</v>
      </c>
      <c r="L57" s="140">
        <f t="shared" si="5"/>
        <v>0</v>
      </c>
      <c r="M57" s="140">
        <f t="shared" si="5"/>
        <v>0</v>
      </c>
      <c r="N57" s="140">
        <f t="shared" si="5"/>
        <v>0</v>
      </c>
      <c r="O57" s="140">
        <f t="shared" si="5"/>
        <v>0</v>
      </c>
      <c r="P57" s="140">
        <f t="shared" si="5"/>
        <v>0</v>
      </c>
      <c r="Q57" s="140">
        <f t="shared" si="5"/>
        <v>0</v>
      </c>
      <c r="R57" s="140">
        <f t="shared" si="5"/>
        <v>0</v>
      </c>
      <c r="S57" s="140">
        <f t="shared" si="5"/>
        <v>0</v>
      </c>
      <c r="T57" s="140">
        <f t="shared" si="5"/>
        <v>0</v>
      </c>
      <c r="U57" s="140">
        <f t="shared" si="5"/>
        <v>0</v>
      </c>
      <c r="V57" s="140">
        <f t="shared" si="5"/>
        <v>0</v>
      </c>
      <c r="W57" s="140">
        <f t="shared" si="5"/>
        <v>0</v>
      </c>
      <c r="X57" s="140">
        <f t="shared" si="5"/>
        <v>0</v>
      </c>
      <c r="Y57" s="140">
        <f t="shared" si="5"/>
        <v>0</v>
      </c>
      <c r="Z57" s="140">
        <f t="shared" si="5"/>
        <v>0</v>
      </c>
      <c r="AA57" s="140">
        <f t="shared" si="5"/>
        <v>0</v>
      </c>
      <c r="AB57" s="140">
        <f t="shared" si="5"/>
        <v>0</v>
      </c>
      <c r="AC57" s="140">
        <f t="shared" si="5"/>
        <v>0</v>
      </c>
      <c r="AD57" s="140">
        <f t="shared" si="5"/>
        <v>0</v>
      </c>
      <c r="AE57" s="140">
        <f t="shared" si="5"/>
        <v>0</v>
      </c>
      <c r="AF57" s="140">
        <f t="shared" si="5"/>
        <v>0</v>
      </c>
      <c r="AG57" s="147">
        <f>SUM(B57:AF57)/31</f>
        <v>0</v>
      </c>
    </row>
    <row r="58" spans="1:33" ht="24" thickBot="1">
      <c r="A58" s="9"/>
      <c r="B58" s="127"/>
      <c r="C58" s="127"/>
      <c r="D58" s="152"/>
      <c r="E58" s="90"/>
      <c r="F58" s="127"/>
      <c r="G58" s="127"/>
      <c r="H58" s="90"/>
      <c r="I58" s="90"/>
      <c r="J58" s="90"/>
      <c r="K58" s="89"/>
      <c r="L58" s="90"/>
      <c r="M58" s="90"/>
      <c r="N58" s="90"/>
      <c r="O58" s="90"/>
      <c r="P58" s="90"/>
      <c r="Q58" s="90"/>
      <c r="R58" s="90"/>
      <c r="S58" s="89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144" t="s">
        <v>35</v>
      </c>
    </row>
    <row r="59" spans="1:33" ht="24" thickBot="1">
      <c r="A59" s="19" t="s">
        <v>23</v>
      </c>
      <c r="B59" s="145">
        <f aca="true" t="shared" si="6" ref="B59:AF59">SUM(B55:B57)</f>
        <v>68.33330300000002</v>
      </c>
      <c r="C59" s="145">
        <f t="shared" si="6"/>
        <v>65.547121</v>
      </c>
      <c r="D59" s="145">
        <f t="shared" si="6"/>
        <v>63.148892000000004</v>
      </c>
      <c r="E59" s="145">
        <f t="shared" si="6"/>
        <v>67.99827599999999</v>
      </c>
      <c r="F59" s="145">
        <f t="shared" si="6"/>
        <v>70.033303</v>
      </c>
      <c r="G59" s="145">
        <f t="shared" si="6"/>
        <v>67.64712100000001</v>
      </c>
      <c r="H59" s="145">
        <f t="shared" si="6"/>
        <v>69.688892</v>
      </c>
      <c r="I59" s="145">
        <f t="shared" si="6"/>
        <v>69.328276</v>
      </c>
      <c r="J59" s="145">
        <f t="shared" si="6"/>
        <v>66.272544</v>
      </c>
      <c r="K59" s="145">
        <f t="shared" si="6"/>
        <v>65.965835</v>
      </c>
      <c r="L59" s="145">
        <f t="shared" si="6"/>
        <v>62.487766</v>
      </c>
      <c r="M59" s="145">
        <f t="shared" si="6"/>
        <v>64.41085700000001</v>
      </c>
      <c r="N59" s="145">
        <f t="shared" si="6"/>
        <v>64.177446</v>
      </c>
      <c r="O59" s="145">
        <f t="shared" si="6"/>
        <v>64.57409799999999</v>
      </c>
      <c r="P59" s="145">
        <f t="shared" si="6"/>
        <v>67.494</v>
      </c>
      <c r="Q59" s="145">
        <f t="shared" si="6"/>
        <v>62.587737000000004</v>
      </c>
      <c r="R59" s="145">
        <f t="shared" si="6"/>
        <v>63.72266199999999</v>
      </c>
      <c r="S59" s="145">
        <f t="shared" si="6"/>
        <v>68.768355</v>
      </c>
      <c r="T59" s="145">
        <f t="shared" si="6"/>
        <v>67.21999</v>
      </c>
      <c r="U59" s="145">
        <f t="shared" si="6"/>
        <v>68.37786099999998</v>
      </c>
      <c r="V59" s="145">
        <f t="shared" si="6"/>
        <v>71.445274</v>
      </c>
      <c r="W59" s="145">
        <f t="shared" si="6"/>
        <v>70.25741699999999</v>
      </c>
      <c r="X59" s="145">
        <f t="shared" si="6"/>
        <v>69.51045299999998</v>
      </c>
      <c r="Y59" s="145">
        <f t="shared" si="6"/>
        <v>66.471896</v>
      </c>
      <c r="Z59" s="145">
        <f t="shared" si="6"/>
        <v>71.60259099999999</v>
      </c>
      <c r="AA59" s="145">
        <f t="shared" si="6"/>
        <v>65.444215</v>
      </c>
      <c r="AB59" s="145">
        <f t="shared" si="6"/>
        <v>64.73413</v>
      </c>
      <c r="AC59" s="145">
        <f t="shared" si="6"/>
        <v>69.526061</v>
      </c>
      <c r="AD59" s="145">
        <f t="shared" si="6"/>
        <v>69.393649</v>
      </c>
      <c r="AE59" s="145">
        <f t="shared" si="6"/>
        <v>67.00546699999998</v>
      </c>
      <c r="AF59" s="145">
        <f t="shared" si="6"/>
        <v>68.718224</v>
      </c>
      <c r="AG59" s="147">
        <f>SUM(B59:AF59)/31</f>
        <v>67.15786167741936</v>
      </c>
    </row>
    <row r="60" spans="1:16" ht="20.25">
      <c r="A60" s="10"/>
      <c r="B60" s="12"/>
      <c r="C60" s="7"/>
      <c r="D60" s="7"/>
      <c r="E60" s="7"/>
      <c r="F60" s="7"/>
      <c r="G60" s="7"/>
      <c r="H60" s="8"/>
      <c r="I60" s="11"/>
      <c r="J60" s="11"/>
      <c r="K60" s="11"/>
      <c r="L60" s="11"/>
      <c r="M60" s="11"/>
      <c r="N60" s="11"/>
      <c r="O60" s="11"/>
      <c r="P60" s="11"/>
    </row>
    <row r="61" spans="1:33" ht="20.25">
      <c r="A61" s="1" t="s">
        <v>21</v>
      </c>
      <c r="B61" s="9"/>
      <c r="C61" s="9"/>
      <c r="D61" s="9"/>
      <c r="E61" s="9"/>
      <c r="F61" s="9"/>
      <c r="G61" s="9"/>
      <c r="H61" s="9"/>
      <c r="I61" s="14"/>
      <c r="J61" s="14"/>
      <c r="K61" s="14"/>
      <c r="L61" s="14"/>
      <c r="M61" s="14"/>
      <c r="N61" s="14"/>
      <c r="O61" s="14"/>
      <c r="P61" s="14"/>
      <c r="Q61" s="8"/>
      <c r="R61" s="8"/>
      <c r="S61" s="9"/>
      <c r="T61" s="9"/>
      <c r="U61" s="9"/>
      <c r="V61" s="9"/>
      <c r="W61" s="9"/>
      <c r="X61" s="9"/>
      <c r="Y61" s="9"/>
      <c r="Z61" s="14"/>
      <c r="AA61" s="14"/>
      <c r="AB61" s="14"/>
      <c r="AC61" s="14"/>
      <c r="AD61" s="14"/>
      <c r="AE61" s="14"/>
      <c r="AF61" s="14"/>
      <c r="AG61" s="14"/>
    </row>
    <row r="62" spans="2:34" ht="2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0"/>
    </row>
    <row r="64" spans="1:16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</row>
    <row r="73" ht="20.25">
      <c r="AH73" s="10"/>
    </row>
    <row r="74" ht="20.25">
      <c r="AH74" s="10"/>
    </row>
  </sheetData>
  <sheetProtection/>
  <printOptions/>
  <pageMargins left="0.54" right="0.18" top="0.55" bottom="0.52" header="0.5" footer="0.5"/>
  <pageSetup horizontalDpi="300" verticalDpi="3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4"/>
  <sheetViews>
    <sheetView zoomScale="50" zoomScaleNormal="50"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I34" sqref="AI34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1" width="8.4453125" style="16" customWidth="1"/>
    <col min="32" max="32" width="13.6640625" style="16" customWidth="1"/>
    <col min="33" max="33" width="8.77734375" style="16" customWidth="1"/>
  </cols>
  <sheetData>
    <row r="1" spans="1:33" ht="2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39699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4" t="s">
        <v>22</v>
      </c>
      <c r="Z3" s="5"/>
      <c r="AA3" s="4"/>
      <c r="AB3" s="5"/>
      <c r="AC3" s="5"/>
      <c r="AD3" s="5"/>
      <c r="AE3" s="5"/>
      <c r="AF3" s="5"/>
      <c r="AG3" s="3"/>
    </row>
    <row r="4" spans="1:35" ht="23.25">
      <c r="A4" s="7"/>
      <c r="B4" s="127" t="s">
        <v>31</v>
      </c>
      <c r="C4" s="127" t="s">
        <v>32</v>
      </c>
      <c r="D4" s="127" t="s">
        <v>29</v>
      </c>
      <c r="E4" s="127" t="s">
        <v>33</v>
      </c>
      <c r="F4" s="127" t="s">
        <v>29</v>
      </c>
      <c r="G4" s="127" t="s">
        <v>30</v>
      </c>
      <c r="H4" s="127" t="s">
        <v>31</v>
      </c>
      <c r="I4" s="127" t="s">
        <v>31</v>
      </c>
      <c r="J4" s="127" t="s">
        <v>32</v>
      </c>
      <c r="K4" s="127" t="s">
        <v>29</v>
      </c>
      <c r="L4" s="127" t="s">
        <v>33</v>
      </c>
      <c r="M4" s="127" t="s">
        <v>29</v>
      </c>
      <c r="N4" s="127" t="s">
        <v>30</v>
      </c>
      <c r="O4" s="127" t="s">
        <v>31</v>
      </c>
      <c r="P4" s="127" t="s">
        <v>31</v>
      </c>
      <c r="Q4" s="127" t="s">
        <v>32</v>
      </c>
      <c r="R4" s="127" t="s">
        <v>29</v>
      </c>
      <c r="S4" s="127" t="s">
        <v>33</v>
      </c>
      <c r="T4" s="127" t="s">
        <v>29</v>
      </c>
      <c r="U4" s="127" t="s">
        <v>30</v>
      </c>
      <c r="V4" s="127" t="s">
        <v>31</v>
      </c>
      <c r="W4" s="127" t="s">
        <v>31</v>
      </c>
      <c r="X4" s="127" t="s">
        <v>32</v>
      </c>
      <c r="Y4" s="127" t="s">
        <v>29</v>
      </c>
      <c r="Z4" s="127" t="s">
        <v>33</v>
      </c>
      <c r="AA4" s="127" t="s">
        <v>29</v>
      </c>
      <c r="AB4" s="127" t="s">
        <v>30</v>
      </c>
      <c r="AC4" s="127" t="s">
        <v>31</v>
      </c>
      <c r="AD4" s="127" t="s">
        <v>31</v>
      </c>
      <c r="AE4" s="127" t="s">
        <v>32</v>
      </c>
      <c r="AF4" s="127"/>
      <c r="AG4" s="8"/>
      <c r="AH4" s="8"/>
      <c r="AI4" s="8"/>
    </row>
    <row r="5" spans="1:33" ht="23.25">
      <c r="A5" s="9"/>
      <c r="B5" s="128">
        <v>1</v>
      </c>
      <c r="C5" s="128">
        <v>2</v>
      </c>
      <c r="D5" s="128">
        <v>3</v>
      </c>
      <c r="E5" s="128">
        <v>4</v>
      </c>
      <c r="F5" s="128">
        <v>5</v>
      </c>
      <c r="G5" s="128">
        <v>6</v>
      </c>
      <c r="H5" s="128">
        <v>7</v>
      </c>
      <c r="I5" s="128">
        <v>8</v>
      </c>
      <c r="J5" s="128">
        <v>9</v>
      </c>
      <c r="K5" s="129">
        <v>10</v>
      </c>
      <c r="L5" s="128">
        <v>11</v>
      </c>
      <c r="M5" s="128">
        <v>12</v>
      </c>
      <c r="N5" s="128">
        <v>13</v>
      </c>
      <c r="O5" s="128">
        <v>14</v>
      </c>
      <c r="P5" s="128">
        <v>15</v>
      </c>
      <c r="Q5" s="130">
        <v>16</v>
      </c>
      <c r="R5" s="130">
        <v>17</v>
      </c>
      <c r="S5" s="131">
        <v>18</v>
      </c>
      <c r="T5" s="132">
        <v>19</v>
      </c>
      <c r="U5" s="132">
        <v>20</v>
      </c>
      <c r="V5" s="132">
        <v>21</v>
      </c>
      <c r="W5" s="132">
        <v>22</v>
      </c>
      <c r="X5" s="132">
        <v>23</v>
      </c>
      <c r="Y5" s="132">
        <v>24</v>
      </c>
      <c r="Z5" s="130">
        <v>25</v>
      </c>
      <c r="AA5" s="130">
        <v>26</v>
      </c>
      <c r="AB5" s="130">
        <v>27</v>
      </c>
      <c r="AC5" s="130">
        <v>28</v>
      </c>
      <c r="AD5" s="130">
        <v>29</v>
      </c>
      <c r="AE5" s="130">
        <v>30</v>
      </c>
      <c r="AF5" s="130"/>
      <c r="AG5" s="3"/>
    </row>
    <row r="6" spans="1:33" ht="23.25">
      <c r="A6" s="10" t="s">
        <v>0</v>
      </c>
      <c r="B6" s="133"/>
      <c r="C6" s="133"/>
      <c r="D6" s="133"/>
      <c r="E6" s="133"/>
      <c r="F6" s="133"/>
      <c r="G6" s="133"/>
      <c r="H6" s="133"/>
      <c r="I6" s="134"/>
      <c r="J6" s="134"/>
      <c r="K6" s="135"/>
      <c r="L6" s="134"/>
      <c r="M6" s="134"/>
      <c r="N6" s="134"/>
      <c r="O6" s="134"/>
      <c r="P6" s="134"/>
      <c r="Q6" s="90"/>
      <c r="R6" s="90"/>
      <c r="S6" s="118"/>
      <c r="T6" s="127"/>
      <c r="U6" s="127"/>
      <c r="V6" s="127"/>
      <c r="W6" s="127"/>
      <c r="X6" s="127"/>
      <c r="Y6" s="127"/>
      <c r="Z6" s="90"/>
      <c r="AA6" s="90"/>
      <c r="AB6" s="90"/>
      <c r="AC6" s="90"/>
      <c r="AD6" s="90"/>
      <c r="AE6" s="90"/>
      <c r="AF6" s="90"/>
      <c r="AG6" s="31"/>
    </row>
    <row r="7" spans="1:33" ht="23.25">
      <c r="A7" s="9"/>
      <c r="B7" s="127"/>
      <c r="C7" s="127"/>
      <c r="D7" s="127"/>
      <c r="E7" s="127"/>
      <c r="F7" s="127"/>
      <c r="G7" s="127"/>
      <c r="H7" s="127"/>
      <c r="I7" s="90"/>
      <c r="J7" s="90"/>
      <c r="K7" s="89"/>
      <c r="L7" s="90"/>
      <c r="M7" s="90"/>
      <c r="N7" s="90"/>
      <c r="O7" s="90"/>
      <c r="P7" s="90"/>
      <c r="Q7" s="90"/>
      <c r="R7" s="90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32"/>
    </row>
    <row r="8" spans="1:33" ht="23.25">
      <c r="A8" s="9" t="s">
        <v>1</v>
      </c>
      <c r="B8" s="96">
        <v>4.4</v>
      </c>
      <c r="C8" s="96">
        <v>4.2</v>
      </c>
      <c r="D8" s="96">
        <v>4.3</v>
      </c>
      <c r="E8" s="96">
        <v>4.3</v>
      </c>
      <c r="F8" s="96">
        <v>4.3</v>
      </c>
      <c r="G8" s="96">
        <v>4.3</v>
      </c>
      <c r="H8" s="96">
        <v>5.9</v>
      </c>
      <c r="I8" s="96">
        <v>4.3</v>
      </c>
      <c r="J8" s="89">
        <v>4.6</v>
      </c>
      <c r="K8" s="89">
        <v>4.4</v>
      </c>
      <c r="L8" s="89">
        <v>5.1</v>
      </c>
      <c r="M8" s="89">
        <v>2.3</v>
      </c>
      <c r="N8" s="89">
        <v>2.6</v>
      </c>
      <c r="O8" s="89">
        <v>4.4</v>
      </c>
      <c r="P8" s="89">
        <v>4.2</v>
      </c>
      <c r="Q8" s="89">
        <v>4.3</v>
      </c>
      <c r="R8" s="89">
        <v>4.5</v>
      </c>
      <c r="S8" s="89">
        <v>4.3</v>
      </c>
      <c r="T8" s="89">
        <v>4.6</v>
      </c>
      <c r="U8" s="89">
        <v>4.4</v>
      </c>
      <c r="V8" s="89">
        <v>4.6</v>
      </c>
      <c r="W8" s="89">
        <v>2</v>
      </c>
      <c r="X8" s="89">
        <v>2.8</v>
      </c>
      <c r="Y8" s="89">
        <v>4.2</v>
      </c>
      <c r="Z8" s="89">
        <v>4.4</v>
      </c>
      <c r="AA8" s="89">
        <v>4.4</v>
      </c>
      <c r="AB8" s="89">
        <v>4.2</v>
      </c>
      <c r="AC8" s="89">
        <v>4.3</v>
      </c>
      <c r="AD8" s="89">
        <v>4.4</v>
      </c>
      <c r="AE8" s="89">
        <v>4.3</v>
      </c>
      <c r="AF8" s="89"/>
      <c r="AG8" s="28"/>
    </row>
    <row r="9" spans="1:33" ht="23.25">
      <c r="A9" s="9"/>
      <c r="B9" s="96"/>
      <c r="C9" s="96"/>
      <c r="D9" s="96"/>
      <c r="E9" s="96"/>
      <c r="F9" s="96"/>
      <c r="G9" s="96"/>
      <c r="H9" s="96"/>
      <c r="I9" s="96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29"/>
    </row>
    <row r="10" spans="1:33" ht="24" thickBot="1">
      <c r="A10" s="9" t="s">
        <v>2</v>
      </c>
      <c r="B10" s="96">
        <v>16.5</v>
      </c>
      <c r="C10" s="96">
        <v>18.4</v>
      </c>
      <c r="D10" s="98">
        <v>17.3</v>
      </c>
      <c r="E10" s="98">
        <v>17.8</v>
      </c>
      <c r="F10" s="98">
        <v>18.6</v>
      </c>
      <c r="G10" s="98">
        <v>15</v>
      </c>
      <c r="H10" s="98">
        <v>15.1</v>
      </c>
      <c r="I10" s="98">
        <v>17.2</v>
      </c>
      <c r="J10" s="91">
        <v>15.4</v>
      </c>
      <c r="K10" s="91">
        <v>15.9</v>
      </c>
      <c r="L10" s="91">
        <v>15.6</v>
      </c>
      <c r="M10" s="91">
        <v>15</v>
      </c>
      <c r="N10" s="91">
        <v>14.4</v>
      </c>
      <c r="O10" s="91">
        <v>14</v>
      </c>
      <c r="P10" s="91">
        <v>15.2</v>
      </c>
      <c r="Q10" s="91">
        <v>15.6</v>
      </c>
      <c r="R10" s="91">
        <v>15.1</v>
      </c>
      <c r="S10" s="91">
        <v>15.1</v>
      </c>
      <c r="T10" s="91">
        <v>15.3</v>
      </c>
      <c r="U10" s="91">
        <v>15.5</v>
      </c>
      <c r="V10" s="91">
        <v>15.5</v>
      </c>
      <c r="W10" s="91">
        <v>15.1</v>
      </c>
      <c r="X10" s="91">
        <v>16.8</v>
      </c>
      <c r="Y10" s="91">
        <v>14.9</v>
      </c>
      <c r="Z10" s="91">
        <v>15</v>
      </c>
      <c r="AA10" s="91">
        <v>15.5</v>
      </c>
      <c r="AB10" s="91">
        <v>13.8</v>
      </c>
      <c r="AC10" s="91">
        <v>14.9</v>
      </c>
      <c r="AD10" s="91">
        <v>15.6</v>
      </c>
      <c r="AE10" s="91">
        <v>14.2</v>
      </c>
      <c r="AF10" s="149"/>
      <c r="AG10" s="29"/>
    </row>
    <row r="11" spans="1:33" ht="23.25">
      <c r="A11" s="9"/>
      <c r="B11" s="125"/>
      <c r="C11" s="125"/>
      <c r="D11" s="121"/>
      <c r="E11" s="96"/>
      <c r="F11" s="96"/>
      <c r="G11" s="96"/>
      <c r="H11" s="96"/>
      <c r="I11" s="96"/>
      <c r="J11" s="149"/>
      <c r="K11" s="14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156" t="s">
        <v>36</v>
      </c>
      <c r="AG11" s="15"/>
    </row>
    <row r="12" spans="1:33" ht="24" thickBot="1">
      <c r="A12" s="9"/>
      <c r="B12" s="122">
        <f aca="true" t="shared" si="0" ref="B12:AE12">SUM(B8:B10)</f>
        <v>20.9</v>
      </c>
      <c r="C12" s="122">
        <f t="shared" si="0"/>
        <v>22.599999999999998</v>
      </c>
      <c r="D12" s="122">
        <f t="shared" si="0"/>
        <v>21.6</v>
      </c>
      <c r="E12" s="122">
        <f t="shared" si="0"/>
        <v>22.1</v>
      </c>
      <c r="F12" s="122">
        <f t="shared" si="0"/>
        <v>22.900000000000002</v>
      </c>
      <c r="G12" s="122">
        <f t="shared" si="0"/>
        <v>19.3</v>
      </c>
      <c r="H12" s="122">
        <f t="shared" si="0"/>
        <v>21</v>
      </c>
      <c r="I12" s="122">
        <f t="shared" si="0"/>
        <v>21.5</v>
      </c>
      <c r="J12" s="146">
        <f t="shared" si="0"/>
        <v>20</v>
      </c>
      <c r="K12" s="146">
        <f t="shared" si="0"/>
        <v>20.3</v>
      </c>
      <c r="L12" s="146">
        <f t="shared" si="0"/>
        <v>20.7</v>
      </c>
      <c r="M12" s="146">
        <f t="shared" si="0"/>
        <v>17.3</v>
      </c>
      <c r="N12" s="146">
        <f t="shared" si="0"/>
        <v>17</v>
      </c>
      <c r="O12" s="146">
        <f t="shared" si="0"/>
        <v>18.4</v>
      </c>
      <c r="P12" s="146">
        <f t="shared" si="0"/>
        <v>19.4</v>
      </c>
      <c r="Q12" s="146">
        <f t="shared" si="0"/>
        <v>19.9</v>
      </c>
      <c r="R12" s="146">
        <f t="shared" si="0"/>
        <v>19.6</v>
      </c>
      <c r="S12" s="146">
        <f t="shared" si="0"/>
        <v>19.4</v>
      </c>
      <c r="T12" s="146">
        <f t="shared" si="0"/>
        <v>19.9</v>
      </c>
      <c r="U12" s="146">
        <f t="shared" si="0"/>
        <v>19.9</v>
      </c>
      <c r="V12" s="146">
        <f t="shared" si="0"/>
        <v>20.1</v>
      </c>
      <c r="W12" s="146">
        <f t="shared" si="0"/>
        <v>17.1</v>
      </c>
      <c r="X12" s="146">
        <f t="shared" si="0"/>
        <v>19.6</v>
      </c>
      <c r="Y12" s="146">
        <f t="shared" si="0"/>
        <v>19.1</v>
      </c>
      <c r="Z12" s="146">
        <f t="shared" si="0"/>
        <v>19.4</v>
      </c>
      <c r="AA12" s="146">
        <f t="shared" si="0"/>
        <v>19.9</v>
      </c>
      <c r="AB12" s="146">
        <f t="shared" si="0"/>
        <v>18</v>
      </c>
      <c r="AC12" s="146">
        <f t="shared" si="0"/>
        <v>19.2</v>
      </c>
      <c r="AD12" s="146">
        <f t="shared" si="0"/>
        <v>20</v>
      </c>
      <c r="AE12" s="146">
        <f t="shared" si="0"/>
        <v>18.5</v>
      </c>
      <c r="AF12" s="157">
        <f>SUM(B12:AE12)/30</f>
        <v>19.82</v>
      </c>
      <c r="AG12" s="29"/>
    </row>
    <row r="13" spans="1:33" ht="23.25">
      <c r="A13" s="10" t="s">
        <v>3</v>
      </c>
      <c r="B13" s="96"/>
      <c r="C13" s="96"/>
      <c r="D13" s="96"/>
      <c r="E13" s="96"/>
      <c r="F13" s="96"/>
      <c r="G13" s="96"/>
      <c r="H13" s="96"/>
      <c r="I13" s="96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29"/>
    </row>
    <row r="14" spans="1:33" ht="23.25">
      <c r="A14" s="9"/>
      <c r="B14" s="96"/>
      <c r="C14" s="96"/>
      <c r="D14" s="96"/>
      <c r="E14" s="96"/>
      <c r="F14" s="96"/>
      <c r="G14" s="96"/>
      <c r="H14" s="96"/>
      <c r="I14" s="96"/>
      <c r="J14" s="89"/>
      <c r="K14" s="89"/>
      <c r="L14" s="89"/>
      <c r="M14" s="89"/>
      <c r="N14" s="89"/>
      <c r="O14" s="89"/>
      <c r="P14" s="89"/>
      <c r="Q14" s="89"/>
      <c r="R14" s="89"/>
      <c r="S14" s="148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29"/>
    </row>
    <row r="15" spans="1:33" ht="23.25">
      <c r="A15" s="9" t="s">
        <v>20</v>
      </c>
      <c r="B15" s="100">
        <v>16.144497</v>
      </c>
      <c r="C15" s="100">
        <v>17.780944</v>
      </c>
      <c r="D15" s="100">
        <v>18.319313</v>
      </c>
      <c r="E15" s="100">
        <v>18.752753</v>
      </c>
      <c r="F15" s="100">
        <v>17.650371</v>
      </c>
      <c r="G15" s="100">
        <v>14.500289</v>
      </c>
      <c r="H15" s="100">
        <v>14.741727</v>
      </c>
      <c r="I15" s="100">
        <v>15.826344</v>
      </c>
      <c r="J15" s="95">
        <v>13.997034</v>
      </c>
      <c r="K15" s="96">
        <v>14.532808</v>
      </c>
      <c r="L15" s="95">
        <v>14.894601</v>
      </c>
      <c r="M15" s="95">
        <v>15.292837</v>
      </c>
      <c r="N15" s="95">
        <v>14.453363</v>
      </c>
      <c r="O15" s="95">
        <v>15.469337</v>
      </c>
      <c r="P15" s="95">
        <v>15.313587</v>
      </c>
      <c r="Q15" s="95">
        <v>15.313587</v>
      </c>
      <c r="R15" s="95">
        <v>15.313587</v>
      </c>
      <c r="S15" s="95">
        <v>15.313587</v>
      </c>
      <c r="T15" s="95">
        <v>15.313587</v>
      </c>
      <c r="U15" s="95">
        <v>15.313587</v>
      </c>
      <c r="V15" s="95">
        <v>15.313587</v>
      </c>
      <c r="W15" s="95">
        <v>15.313587</v>
      </c>
      <c r="X15" s="95">
        <v>15.313587</v>
      </c>
      <c r="Y15" s="95">
        <v>15.313587</v>
      </c>
      <c r="Z15" s="95">
        <v>15.313587</v>
      </c>
      <c r="AA15" s="95">
        <v>15.313587</v>
      </c>
      <c r="AB15" s="95">
        <v>15.313587</v>
      </c>
      <c r="AC15" s="95">
        <v>15.313587</v>
      </c>
      <c r="AD15" s="95">
        <v>15.313587</v>
      </c>
      <c r="AE15" s="95">
        <v>15.313587</v>
      </c>
      <c r="AF15" s="89"/>
      <c r="AG15" s="29"/>
    </row>
    <row r="16" spans="1:33" ht="23.25">
      <c r="A16" s="9"/>
      <c r="B16" s="95"/>
      <c r="C16" s="95"/>
      <c r="D16" s="95"/>
      <c r="E16" s="95"/>
      <c r="F16" s="95"/>
      <c r="G16" s="95"/>
      <c r="H16" s="95"/>
      <c r="I16" s="95"/>
      <c r="J16" s="96"/>
      <c r="K16" s="96"/>
      <c r="L16" s="96"/>
      <c r="M16" s="96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89"/>
      <c r="AG16" s="29"/>
    </row>
    <row r="17" spans="1:33" ht="23.25">
      <c r="A17" s="8" t="s">
        <v>34</v>
      </c>
      <c r="B17" s="95">
        <v>0.740486</v>
      </c>
      <c r="C17" s="95">
        <v>0.733187</v>
      </c>
      <c r="D17" s="95">
        <v>0.732709</v>
      </c>
      <c r="E17" s="95">
        <v>0.730805</v>
      </c>
      <c r="F17" s="95">
        <v>0.726241</v>
      </c>
      <c r="G17" s="95">
        <v>0.194322</v>
      </c>
      <c r="H17" s="95">
        <v>0</v>
      </c>
      <c r="I17" s="95">
        <v>0.002031</v>
      </c>
      <c r="J17" s="95">
        <v>0.002678</v>
      </c>
      <c r="K17" s="96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0.011705</v>
      </c>
      <c r="Q17" s="95">
        <v>0.011705</v>
      </c>
      <c r="R17" s="95">
        <v>0.011705</v>
      </c>
      <c r="S17" s="95">
        <v>0.011705</v>
      </c>
      <c r="T17" s="95">
        <v>0.011705</v>
      </c>
      <c r="U17" s="95">
        <v>0.011705</v>
      </c>
      <c r="V17" s="95">
        <v>0.011705</v>
      </c>
      <c r="W17" s="95">
        <v>0.011705</v>
      </c>
      <c r="X17" s="95">
        <v>0.011705</v>
      </c>
      <c r="Y17" s="95">
        <v>0.011705</v>
      </c>
      <c r="Z17" s="95">
        <v>0.011705</v>
      </c>
      <c r="AA17" s="95">
        <v>0.011705</v>
      </c>
      <c r="AB17" s="95">
        <v>0.011705</v>
      </c>
      <c r="AC17" s="95">
        <v>0.011705</v>
      </c>
      <c r="AD17" s="95">
        <v>0.011705</v>
      </c>
      <c r="AE17" s="95">
        <v>0.011705</v>
      </c>
      <c r="AF17" s="89"/>
      <c r="AG17" s="29"/>
    </row>
    <row r="18" spans="1:33" ht="23.25">
      <c r="A18" s="9"/>
      <c r="B18" s="95"/>
      <c r="C18" s="95"/>
      <c r="D18" s="95"/>
      <c r="E18" s="95"/>
      <c r="F18" s="95"/>
      <c r="G18" s="95"/>
      <c r="H18" s="95"/>
      <c r="I18" s="95"/>
      <c r="J18" s="96"/>
      <c r="K18" s="96"/>
      <c r="L18" s="96"/>
      <c r="M18" s="96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89"/>
      <c r="AG18" s="29"/>
    </row>
    <row r="19" spans="1:33" ht="23.25">
      <c r="A19" s="9" t="s">
        <v>5</v>
      </c>
      <c r="B19" s="95">
        <v>3.678374</v>
      </c>
      <c r="C19" s="95">
        <v>3.601433</v>
      </c>
      <c r="D19" s="95">
        <v>3.406506</v>
      </c>
      <c r="E19" s="95">
        <v>2.930801</v>
      </c>
      <c r="F19" s="95">
        <v>3.473793</v>
      </c>
      <c r="G19" s="95">
        <v>3.25273</v>
      </c>
      <c r="H19" s="95">
        <v>3.564748</v>
      </c>
      <c r="I19" s="95">
        <v>3.604535</v>
      </c>
      <c r="J19" s="95">
        <v>3.320628</v>
      </c>
      <c r="K19" s="96">
        <v>3.349884</v>
      </c>
      <c r="L19" s="95">
        <v>3.39348</v>
      </c>
      <c r="M19" s="95">
        <v>3.378162</v>
      </c>
      <c r="N19" s="95">
        <v>3.24573</v>
      </c>
      <c r="O19" s="95">
        <v>3.312</v>
      </c>
      <c r="P19" s="95">
        <v>3.417722</v>
      </c>
      <c r="Q19" s="95">
        <v>3.417722</v>
      </c>
      <c r="R19" s="95">
        <v>3.417722</v>
      </c>
      <c r="S19" s="95">
        <v>3.417722</v>
      </c>
      <c r="T19" s="95">
        <v>3.417722</v>
      </c>
      <c r="U19" s="95">
        <v>3.417722</v>
      </c>
      <c r="V19" s="95">
        <v>3.417722</v>
      </c>
      <c r="W19" s="95">
        <v>3.417722</v>
      </c>
      <c r="X19" s="95">
        <v>3.417722</v>
      </c>
      <c r="Y19" s="95">
        <v>3.417722</v>
      </c>
      <c r="Z19" s="95">
        <v>3.417722</v>
      </c>
      <c r="AA19" s="95">
        <v>3.417722</v>
      </c>
      <c r="AB19" s="95">
        <v>3.417722</v>
      </c>
      <c r="AC19" s="95">
        <v>3.417722</v>
      </c>
      <c r="AD19" s="95">
        <v>3.417722</v>
      </c>
      <c r="AE19" s="95">
        <v>3.417722</v>
      </c>
      <c r="AF19" s="89"/>
      <c r="AG19" s="29"/>
    </row>
    <row r="20" spans="1:33" ht="23.25">
      <c r="A20" s="9"/>
      <c r="B20" s="95"/>
      <c r="C20" s="95"/>
      <c r="D20" s="95"/>
      <c r="E20" s="95"/>
      <c r="F20" s="95"/>
      <c r="G20" s="95"/>
      <c r="H20" s="95"/>
      <c r="I20" s="95"/>
      <c r="J20" s="96"/>
      <c r="K20" s="96"/>
      <c r="L20" s="96"/>
      <c r="M20" s="96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89"/>
      <c r="AG20" s="29"/>
    </row>
    <row r="21" spans="1:33" ht="23.25">
      <c r="A21" s="9" t="s">
        <v>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89"/>
      <c r="AG21" s="29"/>
    </row>
    <row r="22" spans="1:33" ht="23.25">
      <c r="A22" s="9"/>
      <c r="B22" s="95"/>
      <c r="C22" s="95"/>
      <c r="D22" s="95"/>
      <c r="E22" s="95"/>
      <c r="F22" s="95"/>
      <c r="G22" s="95"/>
      <c r="H22" s="95"/>
      <c r="I22" s="95"/>
      <c r="J22" s="96"/>
      <c r="K22" s="96"/>
      <c r="L22" s="96"/>
      <c r="M22" s="96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89"/>
      <c r="AG22" s="29"/>
    </row>
    <row r="23" spans="1:33" ht="24" thickBot="1">
      <c r="A23" s="9" t="s">
        <v>7</v>
      </c>
      <c r="B23" s="95">
        <v>0</v>
      </c>
      <c r="C23" s="95">
        <v>0</v>
      </c>
      <c r="D23" s="95">
        <v>0.031498</v>
      </c>
      <c r="E23" s="95">
        <v>0</v>
      </c>
      <c r="F23" s="95">
        <v>0</v>
      </c>
      <c r="G23" s="95">
        <v>0</v>
      </c>
      <c r="H23" s="95">
        <v>0</v>
      </c>
      <c r="I23" s="95">
        <v>0.022987</v>
      </c>
      <c r="J23" s="96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89"/>
      <c r="AG23" s="29"/>
    </row>
    <row r="24" spans="1:33" ht="23.25">
      <c r="A24" s="9"/>
      <c r="B24" s="159"/>
      <c r="C24" s="159"/>
      <c r="D24" s="159"/>
      <c r="E24" s="159"/>
      <c r="F24" s="159"/>
      <c r="G24" s="159"/>
      <c r="H24" s="159"/>
      <c r="I24" s="159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6" t="s">
        <v>36</v>
      </c>
      <c r="AG24" s="15"/>
    </row>
    <row r="25" spans="1:33" ht="24" thickBot="1">
      <c r="A25" s="9"/>
      <c r="B25" s="122">
        <f aca="true" t="shared" si="1" ref="B25:AE25">SUM(B15:B24)</f>
        <v>20.563357000000003</v>
      </c>
      <c r="C25" s="122">
        <f t="shared" si="1"/>
        <v>22.115564000000003</v>
      </c>
      <c r="D25" s="122">
        <f t="shared" si="1"/>
        <v>22.490026</v>
      </c>
      <c r="E25" s="122">
        <f t="shared" si="1"/>
        <v>22.414358999999997</v>
      </c>
      <c r="F25" s="122">
        <f t="shared" si="1"/>
        <v>21.850405000000002</v>
      </c>
      <c r="G25" s="122">
        <f t="shared" si="1"/>
        <v>17.947341</v>
      </c>
      <c r="H25" s="122">
        <f t="shared" si="1"/>
        <v>18.306475</v>
      </c>
      <c r="I25" s="122">
        <f t="shared" si="1"/>
        <v>19.455897</v>
      </c>
      <c r="J25" s="146">
        <f t="shared" si="1"/>
        <v>17.320339999999998</v>
      </c>
      <c r="K25" s="146">
        <f t="shared" si="1"/>
        <v>17.882692</v>
      </c>
      <c r="L25" s="146">
        <f t="shared" si="1"/>
        <v>18.288081</v>
      </c>
      <c r="M25" s="146">
        <f t="shared" si="1"/>
        <v>18.670999000000002</v>
      </c>
      <c r="N25" s="146">
        <f t="shared" si="1"/>
        <v>17.699092999999998</v>
      </c>
      <c r="O25" s="146">
        <f t="shared" si="1"/>
        <v>18.781337</v>
      </c>
      <c r="P25" s="146">
        <f t="shared" si="1"/>
        <v>18.743014</v>
      </c>
      <c r="Q25" s="146">
        <f t="shared" si="1"/>
        <v>18.743014</v>
      </c>
      <c r="R25" s="146">
        <f t="shared" si="1"/>
        <v>18.743014</v>
      </c>
      <c r="S25" s="146">
        <f t="shared" si="1"/>
        <v>18.743014</v>
      </c>
      <c r="T25" s="146">
        <f t="shared" si="1"/>
        <v>18.743014</v>
      </c>
      <c r="U25" s="146">
        <f t="shared" si="1"/>
        <v>18.743014</v>
      </c>
      <c r="V25" s="146">
        <f t="shared" si="1"/>
        <v>18.743014</v>
      </c>
      <c r="W25" s="146">
        <f t="shared" si="1"/>
        <v>18.743014</v>
      </c>
      <c r="X25" s="146">
        <f t="shared" si="1"/>
        <v>18.743014</v>
      </c>
      <c r="Y25" s="146">
        <f t="shared" si="1"/>
        <v>18.743014</v>
      </c>
      <c r="Z25" s="146">
        <f t="shared" si="1"/>
        <v>18.743014</v>
      </c>
      <c r="AA25" s="146">
        <f t="shared" si="1"/>
        <v>18.743014</v>
      </c>
      <c r="AB25" s="146">
        <f t="shared" si="1"/>
        <v>18.743014</v>
      </c>
      <c r="AC25" s="146">
        <f t="shared" si="1"/>
        <v>18.743014</v>
      </c>
      <c r="AD25" s="146">
        <f t="shared" si="1"/>
        <v>18.743014</v>
      </c>
      <c r="AE25" s="146">
        <f t="shared" si="1"/>
        <v>18.743014</v>
      </c>
      <c r="AF25" s="157">
        <f>SUM(B25:AE25)/30</f>
        <v>19.122473000000006</v>
      </c>
      <c r="AG25" s="29"/>
    </row>
    <row r="26" spans="1:33" ht="23.25">
      <c r="A26" s="25" t="s">
        <v>8</v>
      </c>
      <c r="B26" s="96"/>
      <c r="C26" s="96"/>
      <c r="D26" s="96"/>
      <c r="E26" s="96"/>
      <c r="F26" s="96"/>
      <c r="G26" s="96"/>
      <c r="H26" s="96"/>
      <c r="I26" s="96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29"/>
    </row>
    <row r="27" spans="1:33" ht="23.25">
      <c r="A27" s="9"/>
      <c r="B27" s="96"/>
      <c r="C27" s="96"/>
      <c r="D27" s="96"/>
      <c r="E27" s="96"/>
      <c r="F27" s="96"/>
      <c r="G27" s="96"/>
      <c r="H27" s="96"/>
      <c r="I27" s="96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29"/>
    </row>
    <row r="28" spans="1:33" ht="23.25">
      <c r="A28" s="9" t="s">
        <v>9</v>
      </c>
      <c r="B28" s="96">
        <v>19.95</v>
      </c>
      <c r="C28" s="96">
        <v>19.57</v>
      </c>
      <c r="D28" s="96">
        <v>18.36</v>
      </c>
      <c r="E28" s="96">
        <v>19.99</v>
      </c>
      <c r="F28" s="96">
        <v>19.19</v>
      </c>
      <c r="G28" s="96">
        <v>19.34</v>
      </c>
      <c r="H28" s="96">
        <v>18.05</v>
      </c>
      <c r="I28" s="96">
        <v>19.59</v>
      </c>
      <c r="J28" s="89">
        <v>18.39</v>
      </c>
      <c r="K28" s="89">
        <v>17.86</v>
      </c>
      <c r="L28" s="89">
        <v>17.14</v>
      </c>
      <c r="M28" s="89">
        <v>17.44</v>
      </c>
      <c r="N28" s="89">
        <v>17.1</v>
      </c>
      <c r="O28" s="89">
        <v>19.13</v>
      </c>
      <c r="P28" s="89">
        <v>19.55</v>
      </c>
      <c r="Q28" s="89">
        <v>18.05</v>
      </c>
      <c r="R28" s="89">
        <v>20.13</v>
      </c>
      <c r="S28" s="89">
        <v>18.74</v>
      </c>
      <c r="T28" s="89">
        <v>19.99</v>
      </c>
      <c r="U28" s="89">
        <v>17.9</v>
      </c>
      <c r="V28" s="89">
        <v>19.77</v>
      </c>
      <c r="W28" s="89">
        <v>18.58</v>
      </c>
      <c r="X28" s="89">
        <v>19.7</v>
      </c>
      <c r="Y28" s="89">
        <v>19.64</v>
      </c>
      <c r="Z28" s="89">
        <v>17.47</v>
      </c>
      <c r="AA28" s="89">
        <v>16.49</v>
      </c>
      <c r="AB28" s="89">
        <v>17</v>
      </c>
      <c r="AC28" s="89">
        <v>16.15</v>
      </c>
      <c r="AD28" s="89">
        <v>15.7</v>
      </c>
      <c r="AE28" s="89">
        <v>16.3</v>
      </c>
      <c r="AF28" s="89"/>
      <c r="AG28" s="29"/>
    </row>
    <row r="29" spans="1:33" ht="23.25">
      <c r="A29" s="9" t="s">
        <v>10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/>
      <c r="AG29" s="29"/>
    </row>
    <row r="30" spans="1:33" ht="23.25">
      <c r="A30" s="9" t="s">
        <v>26</v>
      </c>
      <c r="B30" s="176">
        <v>48</v>
      </c>
      <c r="C30" s="176">
        <v>58</v>
      </c>
      <c r="D30" s="176">
        <v>67</v>
      </c>
      <c r="E30" s="176">
        <v>74</v>
      </c>
      <c r="F30" s="176">
        <v>60</v>
      </c>
      <c r="G30" s="176">
        <v>64</v>
      </c>
      <c r="H30" s="176">
        <v>34</v>
      </c>
      <c r="I30" s="176">
        <v>38</v>
      </c>
      <c r="J30" s="176">
        <v>53</v>
      </c>
      <c r="K30" s="176">
        <v>45</v>
      </c>
      <c r="L30" s="108">
        <v>46</v>
      </c>
      <c r="M30" s="108">
        <v>46</v>
      </c>
      <c r="N30" s="108">
        <v>39</v>
      </c>
      <c r="O30" s="108">
        <v>58</v>
      </c>
      <c r="P30" s="108">
        <v>58</v>
      </c>
      <c r="Q30" s="108">
        <v>60</v>
      </c>
      <c r="R30" s="108">
        <v>73</v>
      </c>
      <c r="S30" s="108">
        <v>72</v>
      </c>
      <c r="T30" s="108">
        <v>43</v>
      </c>
      <c r="U30" s="108">
        <v>83</v>
      </c>
      <c r="V30" s="108">
        <v>72</v>
      </c>
      <c r="W30" s="108">
        <v>114</v>
      </c>
      <c r="X30" s="108">
        <v>69</v>
      </c>
      <c r="Y30" s="108">
        <v>55</v>
      </c>
      <c r="Z30" s="108">
        <v>85</v>
      </c>
      <c r="AA30" s="108">
        <v>56</v>
      </c>
      <c r="AB30" s="108">
        <v>45</v>
      </c>
      <c r="AC30" s="108">
        <v>36</v>
      </c>
      <c r="AD30" s="108">
        <v>35</v>
      </c>
      <c r="AE30" s="108">
        <v>61</v>
      </c>
      <c r="AF30" s="108"/>
      <c r="AG30" s="29"/>
    </row>
    <row r="31" spans="1:33" ht="23.25">
      <c r="A31" s="9" t="s">
        <v>25</v>
      </c>
      <c r="B31" s="176">
        <v>846</v>
      </c>
      <c r="C31" s="176">
        <v>988</v>
      </c>
      <c r="D31" s="176">
        <v>1044</v>
      </c>
      <c r="E31" s="176">
        <v>1120</v>
      </c>
      <c r="F31" s="176">
        <v>840</v>
      </c>
      <c r="G31" s="176">
        <v>837</v>
      </c>
      <c r="H31" s="176">
        <v>0</v>
      </c>
      <c r="I31" s="176">
        <v>57</v>
      </c>
      <c r="J31" s="176">
        <v>0</v>
      </c>
      <c r="K31" s="176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436</v>
      </c>
      <c r="Y31" s="109">
        <v>523</v>
      </c>
      <c r="Z31" s="109">
        <v>678</v>
      </c>
      <c r="AA31" s="109">
        <v>745</v>
      </c>
      <c r="AB31" s="109">
        <v>764</v>
      </c>
      <c r="AC31" s="109">
        <v>658</v>
      </c>
      <c r="AD31" s="109">
        <v>470</v>
      </c>
      <c r="AE31" s="109">
        <v>585</v>
      </c>
      <c r="AF31" s="89"/>
      <c r="AG31" s="29"/>
    </row>
    <row r="32" spans="1:33" ht="23.25">
      <c r="A32" s="9" t="s">
        <v>27</v>
      </c>
      <c r="B32" s="176">
        <v>560</v>
      </c>
      <c r="C32" s="176">
        <v>550</v>
      </c>
      <c r="D32" s="176">
        <v>660</v>
      </c>
      <c r="E32" s="176">
        <v>650</v>
      </c>
      <c r="F32" s="176">
        <v>517</v>
      </c>
      <c r="G32" s="176">
        <v>660</v>
      </c>
      <c r="H32" s="176">
        <v>31</v>
      </c>
      <c r="I32" s="176">
        <v>80</v>
      </c>
      <c r="J32" s="176">
        <v>0</v>
      </c>
      <c r="K32" s="176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310</v>
      </c>
      <c r="Y32" s="109">
        <v>390</v>
      </c>
      <c r="Z32" s="109">
        <v>240</v>
      </c>
      <c r="AA32" s="109">
        <v>510</v>
      </c>
      <c r="AB32" s="109">
        <v>714</v>
      </c>
      <c r="AC32" s="109">
        <v>444</v>
      </c>
      <c r="AD32" s="109">
        <v>310</v>
      </c>
      <c r="AE32" s="109">
        <v>332</v>
      </c>
      <c r="AF32" s="89"/>
      <c r="AG32" s="29"/>
    </row>
    <row r="33" spans="1:33" ht="23.25">
      <c r="A33" s="9" t="s">
        <v>28</v>
      </c>
      <c r="B33" s="176">
        <v>50</v>
      </c>
      <c r="C33" s="176">
        <v>50</v>
      </c>
      <c r="D33" s="176">
        <v>60</v>
      </c>
      <c r="E33" s="176">
        <v>60</v>
      </c>
      <c r="F33" s="176">
        <v>50</v>
      </c>
      <c r="G33" s="176">
        <v>65</v>
      </c>
      <c r="H33" s="176">
        <v>20</v>
      </c>
      <c r="I33" s="176">
        <v>24</v>
      </c>
      <c r="J33" s="176">
        <v>0</v>
      </c>
      <c r="K33" s="176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50</v>
      </c>
      <c r="Y33" s="109">
        <v>50</v>
      </c>
      <c r="Z33" s="109">
        <v>55</v>
      </c>
      <c r="AA33" s="109">
        <v>48</v>
      </c>
      <c r="AB33" s="109">
        <v>46</v>
      </c>
      <c r="AC33" s="109">
        <v>35</v>
      </c>
      <c r="AD33" s="109">
        <v>30</v>
      </c>
      <c r="AE33" s="109">
        <v>38</v>
      </c>
      <c r="AF33" s="89"/>
      <c r="AG33" s="29"/>
    </row>
    <row r="34" spans="1:33" ht="23.25">
      <c r="A34" s="9" t="s">
        <v>18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/>
      <c r="AG34" s="29"/>
    </row>
    <row r="35" spans="1:33" ht="23.25">
      <c r="A35" s="9" t="s">
        <v>5</v>
      </c>
      <c r="B35" s="96">
        <v>0.4</v>
      </c>
      <c r="C35" s="96">
        <v>0.4</v>
      </c>
      <c r="D35" s="96">
        <v>0.4</v>
      </c>
      <c r="E35" s="96">
        <v>0.4</v>
      </c>
      <c r="F35" s="96">
        <v>0.412</v>
      </c>
      <c r="G35" s="96">
        <v>0.412</v>
      </c>
      <c r="H35" s="96">
        <v>0.412</v>
      </c>
      <c r="I35" s="96">
        <v>0.412</v>
      </c>
      <c r="J35" s="96">
        <v>0.412</v>
      </c>
      <c r="K35" s="96">
        <v>0.412</v>
      </c>
      <c r="L35" s="96">
        <v>0.412</v>
      </c>
      <c r="M35" s="96">
        <v>0.412</v>
      </c>
      <c r="N35" s="96">
        <v>0.514</v>
      </c>
      <c r="O35" s="96">
        <v>0.514</v>
      </c>
      <c r="P35" s="96">
        <v>0.514</v>
      </c>
      <c r="Q35" s="96">
        <v>0.514</v>
      </c>
      <c r="R35" s="96">
        <v>0.514</v>
      </c>
      <c r="S35" s="96">
        <v>0.514</v>
      </c>
      <c r="T35" s="96">
        <v>0.514</v>
      </c>
      <c r="U35" s="96">
        <v>0.861</v>
      </c>
      <c r="V35" s="96">
        <v>0.861</v>
      </c>
      <c r="W35" s="96">
        <v>0.861</v>
      </c>
      <c r="X35" s="96">
        <v>0.861</v>
      </c>
      <c r="Y35" s="96">
        <v>0.794</v>
      </c>
      <c r="Z35" s="96">
        <v>0.794</v>
      </c>
      <c r="AA35" s="96">
        <v>0.794</v>
      </c>
      <c r="AB35" s="96">
        <v>0.794</v>
      </c>
      <c r="AC35" s="96">
        <v>0.794</v>
      </c>
      <c r="AD35" s="96">
        <v>0.794</v>
      </c>
      <c r="AE35" s="96">
        <v>0.794</v>
      </c>
      <c r="AF35" s="89"/>
      <c r="AG35" s="15"/>
    </row>
    <row r="36" spans="1:33" ht="23.25">
      <c r="A36" s="9" t="s">
        <v>11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/>
      <c r="AG36" s="29"/>
    </row>
    <row r="37" spans="1:33" ht="24" thickBot="1">
      <c r="A37" s="9" t="s">
        <v>7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149"/>
      <c r="AG37" s="29"/>
    </row>
    <row r="38" spans="1:33" ht="23.25">
      <c r="A38" s="9"/>
      <c r="B38" s="96"/>
      <c r="C38" s="96"/>
      <c r="D38" s="125"/>
      <c r="E38" s="96"/>
      <c r="F38" s="125"/>
      <c r="G38" s="125"/>
      <c r="H38" s="96"/>
      <c r="I38" s="96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156" t="s">
        <v>36</v>
      </c>
      <c r="AG38" s="29"/>
    </row>
    <row r="39" spans="1:33" ht="24" thickBot="1">
      <c r="A39" s="9"/>
      <c r="B39" s="122">
        <f aca="true" t="shared" si="2" ref="B39:AE39">SUM(B28+B34+B35+B36+B37)</f>
        <v>20.349999999999998</v>
      </c>
      <c r="C39" s="122">
        <f t="shared" si="2"/>
        <v>19.97</v>
      </c>
      <c r="D39" s="122">
        <f t="shared" si="2"/>
        <v>18.759999999999998</v>
      </c>
      <c r="E39" s="122">
        <f t="shared" si="2"/>
        <v>20.389999999999997</v>
      </c>
      <c r="F39" s="122">
        <f t="shared" si="2"/>
        <v>19.602</v>
      </c>
      <c r="G39" s="122">
        <f t="shared" si="2"/>
        <v>19.752</v>
      </c>
      <c r="H39" s="122">
        <f t="shared" si="2"/>
        <v>18.462</v>
      </c>
      <c r="I39" s="122">
        <f t="shared" si="2"/>
        <v>20.002</v>
      </c>
      <c r="J39" s="146">
        <f t="shared" si="2"/>
        <v>18.802</v>
      </c>
      <c r="K39" s="146">
        <f t="shared" si="2"/>
        <v>18.272</v>
      </c>
      <c r="L39" s="146">
        <f t="shared" si="2"/>
        <v>17.552</v>
      </c>
      <c r="M39" s="146">
        <f t="shared" si="2"/>
        <v>17.852</v>
      </c>
      <c r="N39" s="146">
        <f t="shared" si="2"/>
        <v>17.614</v>
      </c>
      <c r="O39" s="146">
        <f t="shared" si="2"/>
        <v>19.644</v>
      </c>
      <c r="P39" s="146">
        <f t="shared" si="2"/>
        <v>20.064</v>
      </c>
      <c r="Q39" s="146">
        <f t="shared" si="2"/>
        <v>18.564</v>
      </c>
      <c r="R39" s="146">
        <f t="shared" si="2"/>
        <v>20.644</v>
      </c>
      <c r="S39" s="146">
        <f t="shared" si="2"/>
        <v>19.253999999999998</v>
      </c>
      <c r="T39" s="146">
        <f t="shared" si="2"/>
        <v>20.503999999999998</v>
      </c>
      <c r="U39" s="146">
        <f t="shared" si="2"/>
        <v>18.761</v>
      </c>
      <c r="V39" s="146">
        <f t="shared" si="2"/>
        <v>20.631</v>
      </c>
      <c r="W39" s="146">
        <f t="shared" si="2"/>
        <v>19.441</v>
      </c>
      <c r="X39" s="146">
        <f t="shared" si="2"/>
        <v>20.561</v>
      </c>
      <c r="Y39" s="146">
        <f t="shared" si="2"/>
        <v>20.434</v>
      </c>
      <c r="Z39" s="146">
        <f t="shared" si="2"/>
        <v>18.264</v>
      </c>
      <c r="AA39" s="146">
        <f t="shared" si="2"/>
        <v>17.284</v>
      </c>
      <c r="AB39" s="146">
        <f t="shared" si="2"/>
        <v>17.794</v>
      </c>
      <c r="AC39" s="146">
        <f t="shared" si="2"/>
        <v>16.944</v>
      </c>
      <c r="AD39" s="146">
        <f t="shared" si="2"/>
        <v>16.494</v>
      </c>
      <c r="AE39" s="146">
        <f t="shared" si="2"/>
        <v>17.094</v>
      </c>
      <c r="AF39" s="157">
        <f>SUM(B39:AE39)/30</f>
        <v>18.99186666666667</v>
      </c>
      <c r="AG39" s="29"/>
    </row>
    <row r="40" spans="1:33" ht="23.25">
      <c r="A40" s="10" t="s">
        <v>12</v>
      </c>
      <c r="B40" s="96"/>
      <c r="C40" s="96"/>
      <c r="D40" s="96"/>
      <c r="E40" s="96"/>
      <c r="F40" s="96"/>
      <c r="G40" s="96"/>
      <c r="H40" s="96"/>
      <c r="I40" s="96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29"/>
    </row>
    <row r="41" spans="1:33" ht="23.25">
      <c r="A41" s="10"/>
      <c r="B41" s="96"/>
      <c r="C41" s="96"/>
      <c r="D41" s="96"/>
      <c r="E41" s="96"/>
      <c r="F41" s="96"/>
      <c r="G41" s="96"/>
      <c r="H41" s="96"/>
      <c r="I41" s="96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29"/>
    </row>
    <row r="42" spans="1:33" ht="23.25">
      <c r="A42" s="9" t="s">
        <v>13</v>
      </c>
      <c r="B42" s="95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0">
        <v>0</v>
      </c>
      <c r="K42" s="90">
        <v>2.5</v>
      </c>
      <c r="L42" s="90">
        <v>0</v>
      </c>
      <c r="M42" s="90">
        <v>2.6</v>
      </c>
      <c r="N42" s="90">
        <v>2.5</v>
      </c>
      <c r="O42" s="90">
        <v>2.1</v>
      </c>
      <c r="P42" s="90">
        <v>3.2</v>
      </c>
      <c r="Q42" s="90">
        <v>2.4</v>
      </c>
      <c r="R42" s="90">
        <v>2.6</v>
      </c>
      <c r="S42" s="90">
        <v>1.9</v>
      </c>
      <c r="T42" s="90">
        <v>3.3</v>
      </c>
      <c r="U42" s="90">
        <v>2.6</v>
      </c>
      <c r="V42" s="90">
        <v>2.6</v>
      </c>
      <c r="W42" s="90">
        <v>2.8</v>
      </c>
      <c r="X42" s="90">
        <v>3.1</v>
      </c>
      <c r="Y42" s="90">
        <v>2.4</v>
      </c>
      <c r="Z42" s="90">
        <v>2.7</v>
      </c>
      <c r="AA42" s="90">
        <v>2</v>
      </c>
      <c r="AB42" s="90">
        <v>2.5</v>
      </c>
      <c r="AC42" s="90">
        <v>2.1</v>
      </c>
      <c r="AD42" s="90">
        <v>0</v>
      </c>
      <c r="AE42" s="90">
        <v>0</v>
      </c>
      <c r="AF42" s="89"/>
      <c r="AG42" s="29"/>
    </row>
    <row r="43" spans="1:33" ht="23.25">
      <c r="A43" s="8" t="s">
        <v>41</v>
      </c>
      <c r="B43" s="95">
        <v>3.5</v>
      </c>
      <c r="C43" s="95">
        <v>3</v>
      </c>
      <c r="D43" s="95">
        <v>3.1</v>
      </c>
      <c r="E43" s="95">
        <v>4</v>
      </c>
      <c r="F43" s="95">
        <v>2.7</v>
      </c>
      <c r="G43" s="95">
        <v>2.6</v>
      </c>
      <c r="H43" s="95">
        <v>2.3</v>
      </c>
      <c r="I43" s="95">
        <v>2.5</v>
      </c>
      <c r="J43" s="90">
        <v>2.6</v>
      </c>
      <c r="K43" s="89">
        <v>0</v>
      </c>
      <c r="L43" s="90">
        <v>2.6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89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2.8</v>
      </c>
      <c r="AE43" s="90">
        <v>2.2</v>
      </c>
      <c r="AF43" s="89">
        <f>SUM(B43:AE43)</f>
        <v>33.900000000000006</v>
      </c>
      <c r="AG43" s="29"/>
    </row>
    <row r="44" spans="1:33" ht="23.25">
      <c r="A44" s="9" t="s">
        <v>4</v>
      </c>
      <c r="B44" s="95">
        <v>1.5</v>
      </c>
      <c r="C44" s="95">
        <v>1.5</v>
      </c>
      <c r="D44" s="95">
        <v>1.5</v>
      </c>
      <c r="E44" s="95">
        <v>1.6</v>
      </c>
      <c r="F44" s="95">
        <v>1.6</v>
      </c>
      <c r="G44" s="95">
        <v>1.6</v>
      </c>
      <c r="H44" s="95">
        <v>1.6</v>
      </c>
      <c r="I44" s="95">
        <v>1.6</v>
      </c>
      <c r="J44" s="90">
        <v>1.6</v>
      </c>
      <c r="K44" s="90">
        <v>1.6</v>
      </c>
      <c r="L44" s="90">
        <v>1.6</v>
      </c>
      <c r="M44" s="90">
        <v>1.6</v>
      </c>
      <c r="N44" s="90">
        <v>1.6</v>
      </c>
      <c r="O44" s="90">
        <v>1.6</v>
      </c>
      <c r="P44" s="90">
        <v>1.6</v>
      </c>
      <c r="Q44" s="90">
        <v>1.6</v>
      </c>
      <c r="R44" s="90">
        <v>1.6</v>
      </c>
      <c r="S44" s="90">
        <v>1.6</v>
      </c>
      <c r="T44" s="90">
        <v>1.6</v>
      </c>
      <c r="U44" s="90">
        <v>1.6</v>
      </c>
      <c r="V44" s="90">
        <v>1.6</v>
      </c>
      <c r="W44" s="90">
        <v>1.6</v>
      </c>
      <c r="X44" s="90">
        <v>1.6</v>
      </c>
      <c r="Y44" s="90">
        <v>1.6</v>
      </c>
      <c r="Z44" s="90">
        <v>1.6</v>
      </c>
      <c r="AA44" s="90">
        <v>1.6</v>
      </c>
      <c r="AB44" s="90">
        <v>1.6</v>
      </c>
      <c r="AC44" s="90">
        <v>1.6</v>
      </c>
      <c r="AD44" s="90">
        <v>1.6</v>
      </c>
      <c r="AE44" s="90">
        <v>1.6</v>
      </c>
      <c r="AF44" s="89"/>
      <c r="AG44" s="29"/>
    </row>
    <row r="45" spans="1:33" ht="23.25">
      <c r="A45" s="9"/>
      <c r="B45" s="95"/>
      <c r="C45" s="95"/>
      <c r="D45" s="95"/>
      <c r="E45" s="95"/>
      <c r="F45" s="95"/>
      <c r="G45" s="95"/>
      <c r="H45" s="95"/>
      <c r="I45" s="95"/>
      <c r="J45" s="90"/>
      <c r="K45" s="89"/>
      <c r="L45" s="90"/>
      <c r="M45" s="90"/>
      <c r="N45" s="90"/>
      <c r="O45" s="90"/>
      <c r="P45" s="90"/>
      <c r="Q45" s="90"/>
      <c r="R45" s="9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89"/>
      <c r="AG45" s="29"/>
    </row>
    <row r="46" spans="1:33" ht="23.25">
      <c r="A46" s="9" t="s">
        <v>14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0">
        <v>0</v>
      </c>
      <c r="AE46" s="90">
        <v>0</v>
      </c>
      <c r="AF46" s="89"/>
      <c r="AG46" s="29"/>
    </row>
    <row r="47" spans="1:33" ht="23.25">
      <c r="A47" s="9"/>
      <c r="B47" s="95"/>
      <c r="C47" s="95"/>
      <c r="D47" s="95"/>
      <c r="E47" s="95"/>
      <c r="F47" s="95"/>
      <c r="G47" s="95"/>
      <c r="H47" s="95"/>
      <c r="I47" s="95"/>
      <c r="J47" s="90"/>
      <c r="K47" s="89"/>
      <c r="L47" s="90"/>
      <c r="M47" s="90"/>
      <c r="N47" s="90"/>
      <c r="O47" s="90"/>
      <c r="P47" s="90"/>
      <c r="Q47" s="90"/>
      <c r="R47" s="90"/>
      <c r="S47" s="8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89"/>
      <c r="AG47" s="29"/>
    </row>
    <row r="48" spans="1:33" ht="24" thickBot="1">
      <c r="A48" s="9" t="s">
        <v>11</v>
      </c>
      <c r="B48" s="103">
        <v>0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  <c r="AC48" s="140">
        <v>0</v>
      </c>
      <c r="AD48" s="140">
        <v>0</v>
      </c>
      <c r="AE48" s="140">
        <v>0</v>
      </c>
      <c r="AF48" s="149"/>
      <c r="AG48" s="29"/>
    </row>
    <row r="49" spans="1:33" ht="23.25">
      <c r="A49" s="9"/>
      <c r="B49" s="124"/>
      <c r="C49" s="124"/>
      <c r="D49" s="125"/>
      <c r="E49" s="96"/>
      <c r="F49" s="125"/>
      <c r="G49" s="125"/>
      <c r="H49" s="125"/>
      <c r="I49" s="95"/>
      <c r="J49" s="90"/>
      <c r="K49" s="143"/>
      <c r="L49" s="90"/>
      <c r="M49" s="90"/>
      <c r="N49" s="90"/>
      <c r="O49" s="90"/>
      <c r="P49" s="90"/>
      <c r="Q49" s="90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156" t="s">
        <v>36</v>
      </c>
      <c r="AG49" s="29"/>
    </row>
    <row r="50" spans="1:33" ht="24" thickBot="1">
      <c r="A50" s="9"/>
      <c r="B50" s="122">
        <f aca="true" t="shared" si="3" ref="B50:V50">SUM(B42:B48)</f>
        <v>5</v>
      </c>
      <c r="C50" s="122">
        <f t="shared" si="3"/>
        <v>4.5</v>
      </c>
      <c r="D50" s="122">
        <f t="shared" si="3"/>
        <v>4.6</v>
      </c>
      <c r="E50" s="122">
        <f t="shared" si="3"/>
        <v>5.6</v>
      </c>
      <c r="F50" s="122">
        <f t="shared" si="3"/>
        <v>4.300000000000001</v>
      </c>
      <c r="G50" s="122">
        <f t="shared" si="3"/>
        <v>4.2</v>
      </c>
      <c r="H50" s="122">
        <f t="shared" si="3"/>
        <v>3.9</v>
      </c>
      <c r="I50" s="160">
        <f t="shared" si="3"/>
        <v>4.1</v>
      </c>
      <c r="J50" s="145">
        <f t="shared" si="3"/>
        <v>4.2</v>
      </c>
      <c r="K50" s="146">
        <f t="shared" si="3"/>
        <v>4.1</v>
      </c>
      <c r="L50" s="145">
        <f t="shared" si="3"/>
        <v>4.2</v>
      </c>
      <c r="M50" s="145">
        <f t="shared" si="3"/>
        <v>4.2</v>
      </c>
      <c r="N50" s="145">
        <f t="shared" si="3"/>
        <v>4.1</v>
      </c>
      <c r="O50" s="145">
        <f t="shared" si="3"/>
        <v>3.7</v>
      </c>
      <c r="P50" s="145">
        <f t="shared" si="3"/>
        <v>4.800000000000001</v>
      </c>
      <c r="Q50" s="145">
        <f t="shared" si="3"/>
        <v>4</v>
      </c>
      <c r="R50" s="145">
        <f t="shared" si="3"/>
        <v>4.2</v>
      </c>
      <c r="S50" s="146">
        <f t="shared" si="3"/>
        <v>3.5</v>
      </c>
      <c r="T50" s="146">
        <f t="shared" si="3"/>
        <v>4.9</v>
      </c>
      <c r="U50" s="146">
        <f t="shared" si="3"/>
        <v>4.2</v>
      </c>
      <c r="V50" s="146">
        <f t="shared" si="3"/>
        <v>4.2</v>
      </c>
      <c r="W50" s="146">
        <f>SUM(W42:W48)</f>
        <v>4.4</v>
      </c>
      <c r="X50" s="146">
        <f>SUM(X42:X48)</f>
        <v>4.7</v>
      </c>
      <c r="Y50" s="146">
        <f>SUM(Y42:Y48)</f>
        <v>4</v>
      </c>
      <c r="Z50" s="146">
        <f aca="true" t="shared" si="4" ref="Z50:AE50">SUM(Z43:Z48)</f>
        <v>1.6</v>
      </c>
      <c r="AA50" s="146">
        <f t="shared" si="4"/>
        <v>1.6</v>
      </c>
      <c r="AB50" s="146">
        <f t="shared" si="4"/>
        <v>1.6</v>
      </c>
      <c r="AC50" s="146">
        <f t="shared" si="4"/>
        <v>1.6</v>
      </c>
      <c r="AD50" s="146">
        <f t="shared" si="4"/>
        <v>4.4</v>
      </c>
      <c r="AE50" s="146">
        <f t="shared" si="4"/>
        <v>3.8000000000000003</v>
      </c>
      <c r="AF50" s="157">
        <f>SUM(B50:AE50)/30</f>
        <v>3.9400000000000004</v>
      </c>
      <c r="AG50" s="29"/>
    </row>
    <row r="51" spans="1:33" ht="24" thickBot="1">
      <c r="A51" s="10" t="s">
        <v>15</v>
      </c>
      <c r="B51" s="96"/>
      <c r="C51" s="96"/>
      <c r="D51" s="96"/>
      <c r="E51" s="96"/>
      <c r="F51" s="96"/>
      <c r="G51" s="96"/>
      <c r="H51" s="96"/>
      <c r="I51" s="96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15"/>
    </row>
    <row r="52" spans="1:33" ht="23.25">
      <c r="A52" s="9"/>
      <c r="B52" s="96"/>
      <c r="C52" s="96"/>
      <c r="D52" s="96"/>
      <c r="E52" s="96"/>
      <c r="F52" s="96"/>
      <c r="G52" s="96"/>
      <c r="H52" s="96"/>
      <c r="I52" s="96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156" t="s">
        <v>36</v>
      </c>
      <c r="AG52" s="15"/>
    </row>
    <row r="53" spans="1:33" ht="24" thickBot="1">
      <c r="A53" s="9" t="s">
        <v>4</v>
      </c>
      <c r="B53" s="98">
        <v>0.4</v>
      </c>
      <c r="C53" s="98">
        <v>0.6</v>
      </c>
      <c r="D53" s="98">
        <v>0.7</v>
      </c>
      <c r="E53" s="98">
        <v>0.7</v>
      </c>
      <c r="F53" s="98">
        <v>0.7</v>
      </c>
      <c r="G53" s="98">
        <v>0.6</v>
      </c>
      <c r="H53" s="98">
        <v>0.4</v>
      </c>
      <c r="I53" s="98">
        <v>0.4</v>
      </c>
      <c r="J53" s="91">
        <v>0.6</v>
      </c>
      <c r="K53" s="91">
        <v>0.6</v>
      </c>
      <c r="L53" s="91">
        <v>0.5</v>
      </c>
      <c r="M53" s="91">
        <v>0.5</v>
      </c>
      <c r="N53" s="91">
        <v>0.5</v>
      </c>
      <c r="O53" s="91">
        <v>0.4</v>
      </c>
      <c r="P53" s="91">
        <v>0.4</v>
      </c>
      <c r="Q53" s="91">
        <v>0.6</v>
      </c>
      <c r="R53" s="91">
        <v>0.6</v>
      </c>
      <c r="S53" s="91">
        <v>0.5</v>
      </c>
      <c r="T53" s="91">
        <v>0.5</v>
      </c>
      <c r="U53" s="91">
        <v>0.6</v>
      </c>
      <c r="V53" s="91">
        <v>0.5</v>
      </c>
      <c r="W53" s="91">
        <v>0.4</v>
      </c>
      <c r="X53" s="91">
        <v>0.5</v>
      </c>
      <c r="Y53" s="91">
        <v>0.5</v>
      </c>
      <c r="Z53" s="91">
        <v>0.6</v>
      </c>
      <c r="AA53" s="91">
        <v>0.5</v>
      </c>
      <c r="AB53" s="91">
        <v>0.5</v>
      </c>
      <c r="AC53" s="91">
        <v>0.3</v>
      </c>
      <c r="AD53" s="91">
        <v>0.4</v>
      </c>
      <c r="AE53" s="91">
        <v>0.5</v>
      </c>
      <c r="AF53" s="157">
        <f>SUM(B53:AE53)/30</f>
        <v>0.5166666666666667</v>
      </c>
      <c r="AG53" s="29"/>
    </row>
    <row r="54" spans="1:33" ht="23.25">
      <c r="A54" s="9"/>
      <c r="B54" s="96"/>
      <c r="C54" s="96"/>
      <c r="D54" s="96"/>
      <c r="E54" s="96"/>
      <c r="F54" s="96"/>
      <c r="G54" s="96"/>
      <c r="H54" s="96"/>
      <c r="I54" s="96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29"/>
    </row>
    <row r="55" spans="1:33" ht="24" thickBot="1">
      <c r="A55" s="9" t="s">
        <v>16</v>
      </c>
      <c r="B55" s="96">
        <f aca="true" t="shared" si="5" ref="B55:AE55">SUM(B12+B25+B39+B50+B53)</f>
        <v>67.213357</v>
      </c>
      <c r="C55" s="96">
        <f t="shared" si="5"/>
        <v>69.785564</v>
      </c>
      <c r="D55" s="96">
        <f t="shared" si="5"/>
        <v>68.150026</v>
      </c>
      <c r="E55" s="96">
        <f t="shared" si="5"/>
        <v>71.204359</v>
      </c>
      <c r="F55" s="96">
        <f t="shared" si="5"/>
        <v>69.352405</v>
      </c>
      <c r="G55" s="96">
        <f t="shared" si="5"/>
        <v>61.799341000000005</v>
      </c>
      <c r="H55" s="96">
        <f t="shared" si="5"/>
        <v>62.06847499999999</v>
      </c>
      <c r="I55" s="96">
        <f t="shared" si="5"/>
        <v>65.457897</v>
      </c>
      <c r="J55" s="89">
        <f t="shared" si="5"/>
        <v>60.922340000000005</v>
      </c>
      <c r="K55" s="89">
        <f t="shared" si="5"/>
        <v>61.154692000000004</v>
      </c>
      <c r="L55" s="89">
        <f t="shared" si="5"/>
        <v>61.240080999999996</v>
      </c>
      <c r="M55" s="89">
        <f t="shared" si="5"/>
        <v>58.52299900000001</v>
      </c>
      <c r="N55" s="89">
        <f t="shared" si="5"/>
        <v>56.913092999999996</v>
      </c>
      <c r="O55" s="89">
        <f t="shared" si="5"/>
        <v>60.925337</v>
      </c>
      <c r="P55" s="89">
        <f t="shared" si="5"/>
        <v>63.407014</v>
      </c>
      <c r="Q55" s="89">
        <f t="shared" si="5"/>
        <v>61.807013999999995</v>
      </c>
      <c r="R55" s="89">
        <f t="shared" si="5"/>
        <v>63.787014</v>
      </c>
      <c r="S55" s="89">
        <f t="shared" si="5"/>
        <v>61.39701399999999</v>
      </c>
      <c r="T55" s="89">
        <f t="shared" si="5"/>
        <v>64.54701399999999</v>
      </c>
      <c r="U55" s="89">
        <f t="shared" si="5"/>
        <v>62.204013999999994</v>
      </c>
      <c r="V55" s="89">
        <f t="shared" si="5"/>
        <v>64.174014</v>
      </c>
      <c r="W55" s="89">
        <f t="shared" si="5"/>
        <v>60.084013999999996</v>
      </c>
      <c r="X55" s="89">
        <f t="shared" si="5"/>
        <v>64.104014</v>
      </c>
      <c r="Y55" s="89">
        <f t="shared" si="5"/>
        <v>62.777013999999994</v>
      </c>
      <c r="Z55" s="89">
        <f t="shared" si="5"/>
        <v>58.60701399999999</v>
      </c>
      <c r="AA55" s="89">
        <f t="shared" si="5"/>
        <v>58.027013999999994</v>
      </c>
      <c r="AB55" s="89">
        <f t="shared" si="5"/>
        <v>56.637014</v>
      </c>
      <c r="AC55" s="89">
        <f t="shared" si="5"/>
        <v>56.78701399999999</v>
      </c>
      <c r="AD55" s="89">
        <f t="shared" si="5"/>
        <v>60.037014</v>
      </c>
      <c r="AE55" s="89">
        <f t="shared" si="5"/>
        <v>58.637014</v>
      </c>
      <c r="AF55" s="157">
        <f>SUM(B55:AE55)/30</f>
        <v>62.391006333333316</v>
      </c>
      <c r="AG55" s="29"/>
    </row>
    <row r="56" spans="1:33" ht="23.25">
      <c r="A56" s="9"/>
      <c r="B56" s="96"/>
      <c r="C56" s="105"/>
      <c r="D56" s="96"/>
      <c r="E56" s="96"/>
      <c r="F56" s="96"/>
      <c r="G56" s="96"/>
      <c r="H56" s="96"/>
      <c r="I56" s="96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29"/>
    </row>
    <row r="57" spans="1:33" ht="24" thickBot="1">
      <c r="A57" s="9" t="s">
        <v>17</v>
      </c>
      <c r="B57" s="102">
        <f aca="true" t="shared" si="6" ref="B57:AE57">-SUM(B21+B23+B36+B37+B46+B48)</f>
        <v>0</v>
      </c>
      <c r="C57" s="102">
        <f t="shared" si="6"/>
        <v>0</v>
      </c>
      <c r="D57" s="102">
        <f t="shared" si="6"/>
        <v>-0.031498</v>
      </c>
      <c r="E57" s="102">
        <f t="shared" si="6"/>
        <v>0</v>
      </c>
      <c r="F57" s="102">
        <f t="shared" si="6"/>
        <v>0</v>
      </c>
      <c r="G57" s="102">
        <f t="shared" si="6"/>
        <v>0</v>
      </c>
      <c r="H57" s="102">
        <f t="shared" si="6"/>
        <v>0</v>
      </c>
      <c r="I57" s="102">
        <f t="shared" si="6"/>
        <v>-0.022987</v>
      </c>
      <c r="J57" s="92">
        <f t="shared" si="6"/>
        <v>0</v>
      </c>
      <c r="K57" s="92">
        <f t="shared" si="6"/>
        <v>0</v>
      </c>
      <c r="L57" s="92">
        <f t="shared" si="6"/>
        <v>0</v>
      </c>
      <c r="M57" s="92">
        <f t="shared" si="6"/>
        <v>0</v>
      </c>
      <c r="N57" s="92">
        <f t="shared" si="6"/>
        <v>0</v>
      </c>
      <c r="O57" s="92">
        <f t="shared" si="6"/>
        <v>0</v>
      </c>
      <c r="P57" s="92">
        <f t="shared" si="6"/>
        <v>0</v>
      </c>
      <c r="Q57" s="92">
        <f t="shared" si="6"/>
        <v>0</v>
      </c>
      <c r="R57" s="92">
        <f t="shared" si="6"/>
        <v>0</v>
      </c>
      <c r="S57" s="92">
        <f t="shared" si="6"/>
        <v>0</v>
      </c>
      <c r="T57" s="92">
        <f t="shared" si="6"/>
        <v>0</v>
      </c>
      <c r="U57" s="92">
        <f t="shared" si="6"/>
        <v>0</v>
      </c>
      <c r="V57" s="92">
        <f t="shared" si="6"/>
        <v>0</v>
      </c>
      <c r="W57" s="92">
        <f t="shared" si="6"/>
        <v>0</v>
      </c>
      <c r="X57" s="92">
        <f t="shared" si="6"/>
        <v>0</v>
      </c>
      <c r="Y57" s="92">
        <f t="shared" si="6"/>
        <v>0</v>
      </c>
      <c r="Z57" s="92">
        <f t="shared" si="6"/>
        <v>0</v>
      </c>
      <c r="AA57" s="92">
        <f t="shared" si="6"/>
        <v>0</v>
      </c>
      <c r="AB57" s="92">
        <f t="shared" si="6"/>
        <v>0</v>
      </c>
      <c r="AC57" s="92">
        <f t="shared" si="6"/>
        <v>0</v>
      </c>
      <c r="AD57" s="92">
        <f t="shared" si="6"/>
        <v>0</v>
      </c>
      <c r="AE57" s="92">
        <f t="shared" si="6"/>
        <v>0</v>
      </c>
      <c r="AF57" s="157">
        <f>SUM(B57:AE57)/30</f>
        <v>-0.0018161666666666667</v>
      </c>
      <c r="AG57" s="29"/>
    </row>
    <row r="58" spans="1:33" ht="23.25">
      <c r="A58" s="9"/>
      <c r="B58" s="96"/>
      <c r="C58" s="96"/>
      <c r="D58" s="125"/>
      <c r="E58" s="96"/>
      <c r="F58" s="96"/>
      <c r="G58" s="96"/>
      <c r="H58" s="96"/>
      <c r="I58" s="96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156" t="s">
        <v>36</v>
      </c>
      <c r="AG58" s="29"/>
    </row>
    <row r="59" spans="1:33" ht="24" thickBot="1">
      <c r="A59" s="10" t="s">
        <v>23</v>
      </c>
      <c r="B59" s="122">
        <v>67.2</v>
      </c>
      <c r="C59" s="122">
        <f aca="true" t="shared" si="7" ref="C59:AC59">SUM(C55:C57)</f>
        <v>69.785564</v>
      </c>
      <c r="D59" s="122">
        <f t="shared" si="7"/>
        <v>68.118528</v>
      </c>
      <c r="E59" s="122">
        <f t="shared" si="7"/>
        <v>71.204359</v>
      </c>
      <c r="F59" s="122">
        <f t="shared" si="7"/>
        <v>69.352405</v>
      </c>
      <c r="G59" s="122">
        <f t="shared" si="7"/>
        <v>61.799341000000005</v>
      </c>
      <c r="H59" s="122">
        <f t="shared" si="7"/>
        <v>62.06847499999999</v>
      </c>
      <c r="I59" s="122">
        <f t="shared" si="7"/>
        <v>65.43491</v>
      </c>
      <c r="J59" s="146">
        <f t="shared" si="7"/>
        <v>60.922340000000005</v>
      </c>
      <c r="K59" s="146">
        <f t="shared" si="7"/>
        <v>61.154692000000004</v>
      </c>
      <c r="L59" s="146">
        <f t="shared" si="7"/>
        <v>61.240080999999996</v>
      </c>
      <c r="M59" s="146">
        <f t="shared" si="7"/>
        <v>58.52299900000001</v>
      </c>
      <c r="N59" s="146">
        <f t="shared" si="7"/>
        <v>56.913092999999996</v>
      </c>
      <c r="O59" s="146">
        <f t="shared" si="7"/>
        <v>60.925337</v>
      </c>
      <c r="P59" s="146">
        <f t="shared" si="7"/>
        <v>63.407014</v>
      </c>
      <c r="Q59" s="146">
        <f>SUM(Q55:Q57)</f>
        <v>61.807013999999995</v>
      </c>
      <c r="R59" s="146">
        <f t="shared" si="7"/>
        <v>63.787014</v>
      </c>
      <c r="S59" s="146">
        <f t="shared" si="7"/>
        <v>61.39701399999999</v>
      </c>
      <c r="T59" s="146">
        <f t="shared" si="7"/>
        <v>64.54701399999999</v>
      </c>
      <c r="U59" s="146">
        <f t="shared" si="7"/>
        <v>62.204013999999994</v>
      </c>
      <c r="V59" s="146">
        <f t="shared" si="7"/>
        <v>64.174014</v>
      </c>
      <c r="W59" s="146">
        <f t="shared" si="7"/>
        <v>60.084013999999996</v>
      </c>
      <c r="X59" s="146">
        <f t="shared" si="7"/>
        <v>64.104014</v>
      </c>
      <c r="Y59" s="146">
        <f t="shared" si="7"/>
        <v>62.777013999999994</v>
      </c>
      <c r="Z59" s="146">
        <f t="shared" si="7"/>
        <v>58.60701399999999</v>
      </c>
      <c r="AA59" s="146">
        <f t="shared" si="7"/>
        <v>58.027013999999994</v>
      </c>
      <c r="AB59" s="146">
        <f t="shared" si="7"/>
        <v>56.637014</v>
      </c>
      <c r="AC59" s="146">
        <f t="shared" si="7"/>
        <v>56.78701399999999</v>
      </c>
      <c r="AD59" s="146">
        <f>SUM(AD55:AD57)</f>
        <v>60.037014</v>
      </c>
      <c r="AE59" s="146">
        <f>SUM(AE55:AE57)</f>
        <v>58.637014</v>
      </c>
      <c r="AF59" s="157">
        <f>SUM(B59:AE59)/30</f>
        <v>62.388744933333314</v>
      </c>
      <c r="AG59" s="29"/>
    </row>
    <row r="60" spans="1:33" ht="20.25">
      <c r="A60" s="10"/>
      <c r="B60" s="13"/>
      <c r="C60" s="28"/>
      <c r="D60" s="28"/>
      <c r="E60" s="28"/>
      <c r="F60" s="28"/>
      <c r="G60" s="28"/>
      <c r="H60" s="28"/>
      <c r="I60" s="13"/>
      <c r="J60" s="13"/>
      <c r="K60" s="13"/>
      <c r="L60" s="13"/>
      <c r="M60" s="13"/>
      <c r="N60" s="13"/>
      <c r="O60" s="13"/>
      <c r="P60" s="1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20.25">
      <c r="A61" s="1" t="s">
        <v>21</v>
      </c>
      <c r="B61" s="15"/>
      <c r="C61" s="15"/>
      <c r="D61" s="15"/>
      <c r="E61" s="15"/>
      <c r="F61" s="15"/>
      <c r="G61" s="15"/>
      <c r="H61" s="15"/>
      <c r="I61" s="27"/>
      <c r="J61" s="27"/>
      <c r="K61" s="27"/>
      <c r="L61" s="27"/>
      <c r="M61" s="27"/>
      <c r="N61" s="27"/>
      <c r="O61" s="27"/>
      <c r="P61" s="27"/>
      <c r="Q61" s="28"/>
      <c r="R61" s="28"/>
      <c r="S61" s="15"/>
      <c r="T61" s="15"/>
      <c r="U61" s="15"/>
      <c r="V61" s="15"/>
      <c r="W61" s="15"/>
      <c r="X61" s="15"/>
      <c r="Y61" s="15"/>
      <c r="Z61" s="27"/>
      <c r="AA61" s="27"/>
      <c r="AB61" s="27"/>
      <c r="AC61" s="27"/>
      <c r="AD61" s="27"/>
      <c r="AE61" s="27"/>
      <c r="AF61" s="27"/>
      <c r="AG61" s="29"/>
    </row>
    <row r="62" spans="2:33" ht="2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0"/>
    </row>
    <row r="64" spans="1:16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</row>
    <row r="73" ht="20.25">
      <c r="AG73" s="10"/>
    </row>
    <row r="74" ht="20.25">
      <c r="AG74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Jerry Kauffman</cp:lastModifiedBy>
  <cp:lastPrinted>2009-01-08T17:39:02Z</cp:lastPrinted>
  <dcterms:created xsi:type="dcterms:W3CDTF">1999-06-29T22:26:58Z</dcterms:created>
  <dcterms:modified xsi:type="dcterms:W3CDTF">2009-04-10T20:09:44Z</dcterms:modified>
  <cp:category/>
  <cp:version/>
  <cp:contentType/>
  <cp:contentStatus/>
</cp:coreProperties>
</file>